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1025" tabRatio="677" activeTab="5"/>
  </bookViews>
  <sheets>
    <sheet name="Loaihinh NCKHSV" sheetId="5" r:id="rId1"/>
    <sheet name="NCKH-SV" sheetId="6" r:id="rId2"/>
    <sheet name="KQ NCKHSV" sheetId="7" r:id="rId3"/>
    <sheet name=" Bai bao SV" sheetId="8" r:id="rId4"/>
    <sheet name="Giai thuong NCKHSV" sheetId="10" r:id="rId5"/>
    <sheet name="Doi sanh SVTN NCKH" sheetId="4" r:id="rId6"/>
  </sheets>
  <definedNames>
    <definedName name="_xlnm._FilterDatabase" localSheetId="3" hidden="1">' Bai bao SV'!$A$4:$M$29</definedName>
    <definedName name="_xlnm._FilterDatabase" localSheetId="1" hidden="1">'NCKH-SV'!$A$7:$J$50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5" l="1"/>
  <c r="K10" i="5"/>
  <c r="K11" i="5"/>
  <c r="K12" i="5"/>
  <c r="K8" i="5"/>
  <c r="B13" i="5"/>
  <c r="C13" i="5" l="1"/>
  <c r="E13" i="5"/>
  <c r="F13" i="5"/>
  <c r="G13" i="5"/>
  <c r="H13" i="5"/>
  <c r="I13" i="5"/>
  <c r="J13" i="5"/>
  <c r="D12" i="5"/>
  <c r="D13" i="5"/>
  <c r="N13" i="10"/>
  <c r="M13" i="10"/>
  <c r="L13" i="10"/>
  <c r="K13" i="10"/>
  <c r="J13" i="10"/>
  <c r="I13" i="10"/>
  <c r="H13" i="10"/>
  <c r="G13" i="10"/>
  <c r="F13" i="10"/>
  <c r="E13" i="10"/>
  <c r="D13" i="10"/>
  <c r="B13" i="10"/>
  <c r="J13" i="7"/>
  <c r="I13" i="7"/>
  <c r="H13" i="7"/>
  <c r="G13" i="7"/>
  <c r="F13" i="7"/>
  <c r="E13" i="7"/>
  <c r="D13" i="7"/>
  <c r="C13" i="7"/>
  <c r="B13" i="7"/>
  <c r="C13" i="10" l="1"/>
  <c r="C19" i="8"/>
  <c r="C20" i="8"/>
  <c r="C21" i="8"/>
</calcChain>
</file>

<file path=xl/sharedStrings.xml><?xml version="1.0" encoding="utf-8"?>
<sst xmlns="http://schemas.openxmlformats.org/spreadsheetml/2006/main" count="458" uniqueCount="254">
  <si>
    <t>Khóa</t>
  </si>
  <si>
    <t>Tổng số sinh viên</t>
  </si>
  <si>
    <t>Loại hình NCKH
Số lượng/ tỷ lệ (%) SV tham gia</t>
  </si>
  <si>
    <t>Tham gia đề tài NCKH của GV</t>
  </si>
  <si>
    <t>Thực hiện đề tài NCKH SV /làm báo cáo KHSV</t>
  </si>
  <si>
    <t>Tham gia CLB KH, chuyên môn</t>
  </si>
  <si>
    <t xml:space="preserve">Tham gia báo cáo tại HNKH SV cấp Khoa </t>
  </si>
  <si>
    <t>Tham gia báo cáo tại HNKHSV cấp trường</t>
  </si>
  <si>
    <t xml:space="preserve">Tham gia báo cáo tại HNKH toàn quốc, quốc tế </t>
  </si>
  <si>
    <t xml:space="preserve">Tham gia các cuộc thi NCKH tại Trường, trong nước, quốc tế </t>
  </si>
  <si>
    <t>Các hoạt động khác</t>
  </si>
  <si>
    <t>Tổng</t>
  </si>
  <si>
    <t>STT</t>
  </si>
  <si>
    <t>Tên nhiệm vụ/ Mã số</t>
  </si>
  <si>
    <t>Loại hình*</t>
  </si>
  <si>
    <t>Quyết định giao nhiệm vụ</t>
  </si>
  <si>
    <t>Chủ trì</t>
  </si>
  <si>
    <t>Cơ quan quản lý</t>
  </si>
  <si>
    <t>Thời gian bắt đầu, kết thúc</t>
  </si>
  <si>
    <t>Kinh phí thực hiện</t>
  </si>
  <si>
    <t>Kết quả nghiệm thu (Tình trạng nhiệm vụ)**</t>
  </si>
  <si>
    <t>…..</t>
  </si>
  <si>
    <t>Kết quả  NCKH</t>
  </si>
  <si>
    <t>Nhận xét</t>
  </si>
  <si>
    <t>Số bài báo KH đăng trong tạp chí quốc tế</t>
  </si>
  <si>
    <t>Số bài báo KH đăng trong tạp chí trong nước (quốc gia/trường)</t>
  </si>
  <si>
    <t xml:space="preserve">Số báo cáo KH trong HN KH cấp quốc gia </t>
  </si>
  <si>
    <t xml:space="preserve"> Số BC khoa học trong HN KH cấp trường</t>
  </si>
  <si>
    <t>Số báo cáo KH trong HN KH SV cấp quốc gia</t>
  </si>
  <si>
    <t>Số báo cáo KH trong HN KH SV cấp trường</t>
  </si>
  <si>
    <t>Số báo cáo KH trong HN KH SV cấp khoa</t>
  </si>
  <si>
    <t>Số giải thưởng NCKH cấp quốc gia/ trường/ khoa (kể cả cuộc thi SV NCKH)</t>
  </si>
  <si>
    <t>Tên bài báo</t>
  </si>
  <si>
    <t>Cơ quan xuất bản</t>
  </si>
  <si>
    <t>Số xuất bản
Volume (Issue/Number)</t>
  </si>
  <si>
    <t>Năm xuất bản</t>
  </si>
  <si>
    <t>Tên tác giả</t>
  </si>
  <si>
    <t>Đơn vị công tác</t>
  </si>
  <si>
    <t>THỂ LOẠI</t>
  </si>
  <si>
    <t>Lĩnh vực</t>
  </si>
  <si>
    <t>Đường link bài báo</t>
  </si>
  <si>
    <t>Impact Factor</t>
  </si>
  <si>
    <t>Đường link Impact Factor</t>
  </si>
  <si>
    <t>Format of print</t>
  </si>
  <si>
    <t>Đường link</t>
  </si>
  <si>
    <t>BÀI BÁO TRONG NƯỚC</t>
  </si>
  <si>
    <t>….</t>
  </si>
  <si>
    <t>Tổng số bài báo trong nước</t>
  </si>
  <si>
    <t>BÀI BÁO QUỐC TẾ</t>
  </si>
  <si>
    <t>Tổng số bài báo ISI</t>
  </si>
  <si>
    <t>Tổng bài SCI</t>
  </si>
  <si>
    <t>Tổng bài SCIE</t>
  </si>
  <si>
    <t>Tổng bài ESCI</t>
  </si>
  <si>
    <t xml:space="preserve">Tổng số sinh viên </t>
  </si>
  <si>
    <t xml:space="preserve">Tổng số giải thưởng NCKH </t>
  </si>
  <si>
    <t>Giải cấp quốc gia</t>
  </si>
  <si>
    <t>Gải cấp trường</t>
  </si>
  <si>
    <t>Giải cấp khoa</t>
  </si>
  <si>
    <t>Giải nhất</t>
  </si>
  <si>
    <t>Giải nhì</t>
  </si>
  <si>
    <t>Giải ba</t>
  </si>
  <si>
    <t>Khuyến khích</t>
  </si>
  <si>
    <t>BẢNG ĐỐI SÁNH TỈ LỆ SVTN CÓ VIỆC LÀM, THAM GIA HOẠT ĐỘNG NCKH, SỐ LƯỢNG CÁC LOẠI HÌNH HOẠT ĐỘNG NCKH</t>
  </si>
  <si>
    <t>Khóa tốt nghiệp</t>
  </si>
  <si>
    <t>Tỷ lệ (%) SV tốt nghiệp có việc làm</t>
  </si>
  <si>
    <t>Tỷ lệ (%) SV tham gia hoạt động NCKH</t>
  </si>
  <si>
    <t>Số lượng các loại hình hoạt động NCKH  của SV</t>
  </si>
  <si>
    <t>CTĐT được đánh giá</t>
  </si>
  <si>
    <t>CTĐT của Trường</t>
  </si>
  <si>
    <t>CTĐT của Trường trong nước</t>
  </si>
  <si>
    <t>CTĐT của Trường ngoài nước</t>
  </si>
  <si>
    <t>TRƯỜNG ĐẠI HỌC THƯƠNG MẠI</t>
  </si>
  <si>
    <t>THỐNG KÊ LOẠI HÌNH NGHIÊN CỨU KHOA HỌC CỦA SINH VIÊN CHƯƠNG TRÌNH ĐÀO TẠO</t>
  </si>
  <si>
    <t>THỐNG KÊ NHIỆM VỤ NGHIÊN CỨU KHOA HỌC CỦA SINH VIÊN CỦA CHƯƠNG TRÌNH ĐÀO TẠO</t>
  </si>
  <si>
    <t>Nghiên cứu về giải pháp đảm bảo an toàn mạng cho doanh nghiệp tại Việt Nam.</t>
  </si>
  <si>
    <t>K51S3</t>
  </si>
  <si>
    <t xml:space="preserve">Nguyễn Thị Mỹ Linh
</t>
  </si>
  <si>
    <t>Trường ĐHTM</t>
  </si>
  <si>
    <t xml:space="preserve">K52S1
</t>
  </si>
  <si>
    <t>NCKHSV</t>
  </si>
  <si>
    <t>T10/2016-T3/2017</t>
  </si>
  <si>
    <t>Nghiên cứu về rủi ro thông tin trên mạng xã hội trong thương mại điện tử</t>
  </si>
  <si>
    <t>Giải pháp phát triển hệ thống thống tin quản trị quan hệ khách hàng cho các doanh nghiệp du lịch trên địa bàn Hà Nội</t>
  </si>
  <si>
    <t>Deep-Web Thế giới các website ẩn danh trong môi trường Internet</t>
  </si>
  <si>
    <t>Ứng dụng Internet of Thing cho quản trị HTTT doanh nghiệp</t>
  </si>
  <si>
    <t>Nghiên cứu và ứng dụng công cụ SQL Server Data Mining cho việc khai thác dữ liệu trong tìm kiếm nhu cầu khách hàng của doanh nghiệp</t>
  </si>
  <si>
    <t>Ứng dụng trí tuệ nhân tạo(AI) trogn quản trị quan hệ khách hàng</t>
  </si>
  <si>
    <t>Ứng dụng công nghệ BlockChain trogn hoạt động TMĐT cho chuối siêu thị Big C tại Việt nam</t>
  </si>
  <si>
    <t>Xây dựng Website TMĐT phục vụ mua hàng trực tuyến tới nền kinh tế chia sẻ</t>
  </si>
  <si>
    <t>Một số vấn đề quản trị nhân lực tại công ty Đại Việt Group trong bối cảnh cuộc CM 4.0</t>
  </si>
  <si>
    <t>Đánh giá hiệu quả của việc ứng dụng mạng xã hội trong kinh doanh đối với hình thức kinh doanh tư nhân</t>
  </si>
  <si>
    <t>51S3</t>
  </si>
  <si>
    <t>K52S4</t>
  </si>
  <si>
    <t>K51S2</t>
  </si>
  <si>
    <t>52S1</t>
  </si>
  <si>
    <t>T10/2017-T3/2018</t>
  </si>
  <si>
    <t xml:space="preserve">Đoàn Thị Thu Trang </t>
  </si>
  <si>
    <t xml:space="preserve">K51S4   </t>
  </si>
  <si>
    <t xml:space="preserve">   K52S1</t>
  </si>
  <si>
    <t xml:space="preserve">Nguyễn Thị Thùy Trang </t>
  </si>
  <si>
    <t xml:space="preserve">53S4     </t>
  </si>
  <si>
    <t>Nghiên cứu ứng dụng lớp học ảo Easyclass vào hoạt động học tập của sinh viên Thương Mại</t>
  </si>
  <si>
    <t>Phát hiện quan tâm của người dùng trên mạng xã hội Facebook ứng dụng cho chiến lược Marketing Viral</t>
  </si>
  <si>
    <t>Nghiên cứu các nhân tố ảnh hưởng đến quyết định sử dụng phần mềm diệt virus của nước ngoài đối với người dùng ở địa bàn Hà Nội</t>
  </si>
  <si>
    <t>Phân tích ý kiến người dùng trong mạng xã hội Facebook trong gợi ý mỹ phẩm và thức ăn nhanh</t>
  </si>
  <si>
    <t>Ứng dụng mô hình TAM (Technology Acceptance Model) nghiên cứu những nhân tố ảnh hưởng đến ý định sử dụng ứng dụng du lịch thông minh trong bối cảnh Hà Nội hướng tới xây dựng thành phố thông minh.</t>
  </si>
  <si>
    <t>Thiết kế và triển khai website tìm kiếm việc làm trực tuyến cho sinh viên.</t>
  </si>
  <si>
    <t>Phát triển hệ thống thông tin marketing trực tuyến cho các doanh nghiệp dược phẩm trên nền tảng blockchain.</t>
  </si>
  <si>
    <t>Đánh giá hiệu quả ứng dụng phần mềm quản lý bán hàng tại các công ty xăng dầu Petrolimex ở Việt Nam.</t>
  </si>
  <si>
    <t>Ứng dụng khai phá dữ liệu trong phân loại oto bằng phương pháp phân lớp dữ liệu dựa vào cây quyết định</t>
  </si>
  <si>
    <t>Ứng dụng thuật toán gom cụm khai phá dữ liệu trong siêu thị</t>
  </si>
  <si>
    <t>Ứng dụng phân tích Facebook cá nhân trong Marketing 4.0</t>
  </si>
  <si>
    <t>Ứng dụng mô hình tự hồi quy tích hợp trung bình trượt (ARIMA) trong dự báo tỷ giá hối đoái ở Việt Nam (Đồng USD)</t>
  </si>
  <si>
    <t>Nguyễn Thị Minh</t>
  </si>
  <si>
    <t>Nguyễn Thị Thùy Trang</t>
  </si>
  <si>
    <t>K52S3</t>
  </si>
  <si>
    <t>K53S4</t>
  </si>
  <si>
    <t>T10/2018-T3/2019</t>
  </si>
  <si>
    <t>K53S3</t>
  </si>
  <si>
    <t xml:space="preserve">K52S3
</t>
  </si>
  <si>
    <t xml:space="preserve">Nguyễn Thị Hồng
</t>
  </si>
  <si>
    <t xml:space="preserve">K52S2
</t>
  </si>
  <si>
    <t xml:space="preserve">
K52S2</t>
  </si>
  <si>
    <t xml:space="preserve">Đỗ Văn Hùng
</t>
  </si>
  <si>
    <t xml:space="preserve">Phạm Quang Huy
</t>
  </si>
  <si>
    <t xml:space="preserve">Ứng dụng TMĐT trong giao nhận hàng hóa ở công ty TNHH Dịch vụ vận chuyển Dầu Chân Việt-SUPERSHIP </t>
  </si>
  <si>
    <t>Nghiên cứu ứng dụng công cụ cộng tác trực tuyến Dropbox trong hoạt động học tập của sinh viên Trường Đại học Thương mại</t>
  </si>
  <si>
    <t>Nghiên cứu, xây dựng phần mềm quản lý giao hàng</t>
  </si>
  <si>
    <t>Hoạch định CSDL  bán hàng tại Công ty TNHH Dược Phẩm Hoa Linh</t>
  </si>
  <si>
    <t>Nghiên cứu một số thuật toán học máy trong bài toán vay vốn ngân hàng</t>
  </si>
  <si>
    <t>Ứng dụng các kỹ thuật học máy trong dự báo kết quả học tập của sinh viên năm thứ nhất</t>
  </si>
  <si>
    <t>Đề xuất mô hình data warehouse trong quản lý cho chuỗi cửa hàng bán lẻ</t>
  </si>
  <si>
    <t>Đỗ Văn Tiệp</t>
  </si>
  <si>
    <t>K54S4</t>
  </si>
  <si>
    <t>K54S1</t>
  </si>
  <si>
    <t>T10/2019-T3/2020</t>
  </si>
  <si>
    <t xml:space="preserve">
K54S4
</t>
  </si>
  <si>
    <t xml:space="preserve">K53S3
</t>
  </si>
  <si>
    <t xml:space="preserve">Hán Thị Đào  (NT)
</t>
  </si>
  <si>
    <t xml:space="preserve">K53S1
</t>
  </si>
  <si>
    <t xml:space="preserve">Nguyễn Thị Thùy Trang  (NT)
</t>
  </si>
  <si>
    <t>Nghiên cứu công nghệ chuyển đổi số của chính phủ điện tử</t>
  </si>
  <si>
    <t>Nghiên cứu ứng dụng công nghệ Blockchain trong chuỗi cung ứng lạnh thực phẩm tại Việt Nam</t>
  </si>
  <si>
    <t>Nghiên cứu ứng dụng công nghệ Blockchain vào giải quyết lỗ hổng bảo mật trong hệ thống iot, nghiên cứu trong lĩnh vực thanh toán điện tử</t>
  </si>
  <si>
    <t>Nghiên cứu các nhân tố ảnh hưởng đến quyết định chuyển đổi số  của các doanh nghiệp Việt Nam</t>
  </si>
  <si>
    <t>Nghiên cứu công cụ kiểm thử hiệu năng Jmeter và ứng dụng kiểm thử hiệu năng cho Website</t>
  </si>
  <si>
    <t>Nghiên cứu xây dựng hệ thống quản lý tín dụng sinh viên dành cho sinh viên Đại học Thương Mại.</t>
  </si>
  <si>
    <t>Nghiên cứu mức độ hài lòng của doanh nghiệp đối với chất lượng chương trình Đào tạo ngành HTTT quản lý tại các trường Đại học</t>
  </si>
  <si>
    <t>Nghiên cứu học máy và ứng dụng trong phân tích và dự báo xu hướng mua hàng thời trang của thế hệ 9x</t>
  </si>
  <si>
    <t>Nghiên cứu các yếu tố ảnh hưởng tới hành vi mua hàng của người tiêu dùng tại  siêu thị</t>
  </si>
  <si>
    <t>PTTK HTTT bán hàng của công ty kinh doanh đồ gỗ mỹ nghệ Thành Hưng</t>
  </si>
  <si>
    <t>Nguyễn Hoàng Minh</t>
  </si>
  <si>
    <t xml:space="preserve">K54S2 </t>
  </si>
  <si>
    <t>K55S1</t>
  </si>
  <si>
    <t xml:space="preserve">K54S2
</t>
  </si>
  <si>
    <t xml:space="preserve">K54S3             </t>
  </si>
  <si>
    <t xml:space="preserve">K54S3           </t>
  </si>
  <si>
    <t xml:space="preserve">K53S1    </t>
  </si>
  <si>
    <t xml:space="preserve">K53S4       </t>
  </si>
  <si>
    <t xml:space="preserve">K54S3      </t>
  </si>
  <si>
    <t>T10/2020-T3/2021</t>
  </si>
  <si>
    <t xml:space="preserve">K54S1      </t>
  </si>
  <si>
    <t>Thực trạng thất nghiệp của sinh viên Đại học Thương mại sau khi ra trường</t>
  </si>
  <si>
    <t>THỐNG KÊ KẾT QUẢ NGHIÊN CỨU KHOA HỌC CỦA SINH VIÊN CHƯƠNG TRÌNH ĐÀO TẠO</t>
  </si>
  <si>
    <t>THỐNG KÊ GIẢI THƯỞNG NGHIÊN CỨU KHOA HỌC CỦA SINH VIÊN CHƯƠNG TRÌNH ĐÀO TẠO</t>
  </si>
  <si>
    <t>2013-2017</t>
  </si>
  <si>
    <t>2014-2018</t>
  </si>
  <si>
    <t>2015-2019</t>
  </si>
  <si>
    <t>2016-2020</t>
  </si>
  <si>
    <t>2017-2021</t>
  </si>
  <si>
    <r>
      <t>KHOA HỆ T</t>
    </r>
    <r>
      <rPr>
        <b/>
        <u/>
        <sz val="12"/>
        <color theme="1"/>
        <rFont val="Times New Roman"/>
        <family val="1"/>
      </rPr>
      <t>HỐNG THÔNG TIN KIN</t>
    </r>
    <r>
      <rPr>
        <b/>
        <sz val="12"/>
        <color theme="1"/>
        <rFont val="Times New Roman"/>
        <family val="1"/>
      </rPr>
      <t>H TẾ &amp;TMĐT</t>
    </r>
  </si>
  <si>
    <t>2015 - 2019
(K51)</t>
  </si>
  <si>
    <t>2016 - 2020
(K52)</t>
  </si>
  <si>
    <t>2017 - 2021
(K53)</t>
  </si>
  <si>
    <t>2018 - 2022
(K54)</t>
  </si>
  <si>
    <t>2019 - 2023
(K55)</t>
  </si>
  <si>
    <t>Nghiên cứu các nhận tố ảnh hưởng đến thúc đẩy liên kết phát triển kinh tế giữa các tỉnh thuộc vùng kinh tế trọng điểm Bắc Bộ</t>
  </si>
  <si>
    <t>Ngô Thị Thục Oanh</t>
  </si>
  <si>
    <t>K51S4</t>
  </si>
  <si>
    <t>K54S2</t>
  </si>
  <si>
    <t>Nghiên cứu về việc ứng dụng công nghệ ai để phân tích hành vi của khách hàng, từ đó đưa ra các khuyến nghị mua hàng phù hợp của amazon</t>
  </si>
  <si>
    <t xml:space="preserve">K51S2
</t>
  </si>
  <si>
    <t xml:space="preserve">Đỗ Thị MinhThắm </t>
  </si>
  <si>
    <t xml:space="preserve"> Nguyễn Thị Thu Hương</t>
  </si>
  <si>
    <t xml:space="preserve">   K51S1</t>
  </si>
  <si>
    <t xml:space="preserve">Nguyễn Thị Vân Anh  </t>
  </si>
  <si>
    <t>Trần Thị Huyền Trang</t>
  </si>
  <si>
    <t xml:space="preserve">Đỗ Thị Minh Thắm   </t>
  </si>
  <si>
    <t>Nguyễn Thị Hạnh</t>
  </si>
  <si>
    <t xml:space="preserve">Nguyễn Thị Linh  </t>
  </si>
  <si>
    <t xml:space="preserve">        Nguyễn Thị Dung</t>
  </si>
  <si>
    <t xml:space="preserve">Ngô Thị Thủy </t>
  </si>
  <si>
    <t xml:space="preserve"> 
Đỗ Thị Linh (NT)</t>
  </si>
  <si>
    <t xml:space="preserve">Đỗ Thị Thêm 
 </t>
  </si>
  <si>
    <t xml:space="preserve"> 
Phạm Thị Dung </t>
  </si>
  <si>
    <t xml:space="preserve">Lê Xuân Hoàng
</t>
  </si>
  <si>
    <t xml:space="preserve">Phạm Thị Thanh
</t>
  </si>
  <si>
    <t xml:space="preserve">K52S4
</t>
  </si>
  <si>
    <t>Đỗ Minh Quang</t>
  </si>
  <si>
    <t>K52S2</t>
  </si>
  <si>
    <t xml:space="preserve">Lê Minh Ngọc (NT)
</t>
  </si>
  <si>
    <t xml:space="preserve">Đỗ Thị Linh (NT)
</t>
  </si>
  <si>
    <t xml:space="preserve">Phạm Nguyệt Hà
</t>
  </si>
  <si>
    <t>Ngô Thị Yến Nhi</t>
  </si>
  <si>
    <t xml:space="preserve">Phạm Thị Hằng
</t>
  </si>
  <si>
    <t xml:space="preserve"> Nguyễn Thị Ngọc Huyền             </t>
  </si>
  <si>
    <t xml:space="preserve"> Nguyễn Thị Thu Phượng                </t>
  </si>
  <si>
    <t xml:space="preserve">Nguyễn Thị Mai                             </t>
  </si>
  <si>
    <t xml:space="preserve"> Võ Thị Lộc                                  </t>
  </si>
  <si>
    <t>Vũ Thị Kim Thư</t>
  </si>
  <si>
    <t xml:space="preserve"> Phạm Thị Hòa</t>
  </si>
  <si>
    <t xml:space="preserve">Phùng Đại Khánh                   </t>
  </si>
  <si>
    <t xml:space="preserve">Nguyễn Thị Thùy Trang  (NT)     </t>
  </si>
  <si>
    <t xml:space="preserve">Vũ Thị Ngọc                                </t>
  </si>
  <si>
    <t>NGÀNH: HỆ THỐNG THÔNG TIN QUẢN LÝ</t>
  </si>
  <si>
    <t>NGÀNH HỆ THỐNG THÔNG TIN QUẢN LÝ</t>
  </si>
  <si>
    <t xml:space="preserve">THỐNG KÊ BÀI BÁO NGHIÊN CỨU KHOA HỌC CỦA SINH VIÊN CHƯƠNG TRÌNH ĐÀO TẠO NGÀNH HỆ THỐNG THÔNG TIN QUẢN LÝ </t>
  </si>
  <si>
    <t>CHƯƠNG TRÌNH ĐÀO TẠO NGÀNH HỆ THỐNG THÔNG TIN QUẢN LÝ</t>
  </si>
  <si>
    <t>Phạm Thị Huyền</t>
  </si>
  <si>
    <t>91,16</t>
  </si>
  <si>
    <t>98,6</t>
  </si>
  <si>
    <t>97,3</t>
  </si>
  <si>
    <t>86,15</t>
  </si>
  <si>
    <t>96,2</t>
  </si>
  <si>
    <t>86,51[1]</t>
  </si>
  <si>
    <t>88.2 [2]</t>
  </si>
  <si>
    <t>[1] CTĐT Luật thương mại của Trường ĐH Thương mại</t>
  </si>
  <si>
    <t>[2] CTĐT HTTTQL ĐH Kinh tế - ĐH Huế</t>
  </si>
  <si>
    <t>2,7</t>
  </si>
  <si>
    <t>2,9</t>
  </si>
  <si>
    <t>3,1</t>
  </si>
  <si>
    <t>3,05</t>
  </si>
  <si>
    <t>3,11</t>
  </si>
  <si>
    <t>4,5</t>
  </si>
  <si>
    <t>3,8</t>
  </si>
  <si>
    <t>3,0 [3]</t>
  </si>
  <si>
    <t>3,5</t>
  </si>
  <si>
    <t>3,9</t>
  </si>
  <si>
    <t>2,5 [4]</t>
  </si>
  <si>
    <t>3,15</t>
  </si>
  <si>
    <t>2,95</t>
  </si>
  <si>
    <t>3,7</t>
  </si>
  <si>
    <t>4,15</t>
  </si>
  <si>
    <t>[4] CTĐT HTTTQL – ĐH Hoa sen</t>
  </si>
  <si>
    <t>[3] CTĐT Tài chính Ngân hàng thương mại của Trường ĐH Thương mại</t>
  </si>
  <si>
    <t>10 [5]</t>
  </si>
  <si>
    <t>[5] CTĐT Tài chính Ngân hàng thương mại của Trường ĐH Thương mại</t>
  </si>
  <si>
    <t>[6] CTĐT HTTTQL – ĐH Hoa sen, loại hình NCKH SV</t>
  </si>
  <si>
    <t>8 [6]</t>
  </si>
  <si>
    <t>Lớp</t>
  </si>
  <si>
    <t>800.450</t>
  </si>
  <si>
    <t>1.155.020</t>
  </si>
  <si>
    <t>1.382.275</t>
  </si>
  <si>
    <t>1.400.200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</si>
</sst>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50505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name val="Times New Roman"/>
      <family val="1"/>
    </font>
    <font>
      <sz val="11"/>
      <color theme="1"/>
      <name val="Arial"/>
      <family val="2"/>
    </font>
    <font>
      <sz val="13"/>
      <color rgb="FF000000"/>
      <name val="Times New Roman"/>
      <family val="1"/>
    </font>
    <font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Calibri"/>
      <family val="2"/>
      <charset val="163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1" fillId="0" borderId="0"/>
    <xf numFmtId="0" fontId="8" fillId="0" borderId="0"/>
    <xf numFmtId="0" fontId="10" fillId="0" borderId="0"/>
    <xf numFmtId="0" fontId="11" fillId="0" borderId="0"/>
    <xf numFmtId="0" fontId="8" fillId="0" borderId="0"/>
  </cellStyleXfs>
  <cellXfs count="10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7"/>
    <xf numFmtId="0" fontId="1" fillId="0" borderId="0" xfId="7" applyFont="1" applyAlignment="1">
      <alignment vertical="center" wrapText="1"/>
    </xf>
    <xf numFmtId="0" fontId="4" fillId="0" borderId="1" xfId="7" applyFont="1" applyBorder="1" applyAlignment="1">
      <alignment horizontal="center" vertical="center" wrapText="1"/>
    </xf>
    <xf numFmtId="0" fontId="13" fillId="0" borderId="0" xfId="4" applyFont="1"/>
    <xf numFmtId="0" fontId="13" fillId="0" borderId="0" xfId="4" applyFont="1" applyAlignment="1">
      <alignment horizontal="center" vertical="center"/>
    </xf>
    <xf numFmtId="0" fontId="13" fillId="0" borderId="0" xfId="4" applyFont="1" applyAlignment="1">
      <alignment horizontal="left" vertical="center"/>
    </xf>
    <xf numFmtId="0" fontId="13" fillId="2" borderId="0" xfId="4" applyFont="1" applyFill="1"/>
    <xf numFmtId="0" fontId="13" fillId="2" borderId="0" xfId="4" applyFont="1" applyFill="1" applyAlignment="1">
      <alignment horizontal="center" vertical="center"/>
    </xf>
    <xf numFmtId="0" fontId="13" fillId="2" borderId="0" xfId="4" applyFont="1" applyFill="1" applyAlignment="1">
      <alignment horizontal="left" vertical="center"/>
    </xf>
    <xf numFmtId="0" fontId="16" fillId="0" borderId="0" xfId="7" applyFont="1"/>
    <xf numFmtId="0" fontId="13" fillId="0" borderId="0" xfId="4" applyFont="1" applyBorder="1" applyAlignment="1">
      <alignment horizontal="left" vertical="center" wrapText="1"/>
    </xf>
    <xf numFmtId="0" fontId="13" fillId="0" borderId="0" xfId="4" applyFont="1" applyAlignment="1">
      <alignment horizontal="left" vertical="center" wrapText="1"/>
    </xf>
    <xf numFmtId="0" fontId="13" fillId="0" borderId="0" xfId="4" applyFont="1" applyAlignment="1">
      <alignment horizontal="center" vertical="center" wrapText="1"/>
    </xf>
    <xf numFmtId="0" fontId="17" fillId="0" borderId="0" xfId="4" applyFont="1"/>
    <xf numFmtId="0" fontId="17" fillId="0" borderId="0" xfId="4" applyFont="1" applyBorder="1" applyAlignment="1">
      <alignment horizontal="left" vertical="center" wrapText="1"/>
    </xf>
    <xf numFmtId="0" fontId="17" fillId="0" borderId="0" xfId="4" applyFont="1" applyAlignment="1">
      <alignment horizontal="left" vertical="center" wrapText="1"/>
    </xf>
    <xf numFmtId="0" fontId="17" fillId="0" borderId="0" xfId="4" applyFont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17" fillId="0" borderId="0" xfId="4" applyFont="1" applyAlignment="1">
      <alignment horizontal="center" vertical="center" wrapText="1"/>
    </xf>
    <xf numFmtId="0" fontId="17" fillId="2" borderId="0" xfId="4" applyFont="1" applyFill="1"/>
    <xf numFmtId="0" fontId="2" fillId="2" borderId="1" xfId="1" applyFont="1" applyFill="1" applyBorder="1" applyAlignment="1">
      <alignment horizontal="left" vertical="center" wrapText="1"/>
    </xf>
    <xf numFmtId="0" fontId="19" fillId="0" borderId="1" xfId="4" applyFont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left" vertical="center" wrapText="1"/>
    </xf>
    <xf numFmtId="0" fontId="20" fillId="0" borderId="0" xfId="4" applyFont="1"/>
    <xf numFmtId="0" fontId="21" fillId="0" borderId="1" xfId="4" applyFont="1" applyBorder="1"/>
    <xf numFmtId="0" fontId="3" fillId="0" borderId="0" xfId="0" applyFont="1"/>
    <xf numFmtId="0" fontId="12" fillId="0" borderId="0" xfId="0" applyFont="1"/>
    <xf numFmtId="0" fontId="14" fillId="2" borderId="1" xfId="4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0" fontId="13" fillId="0" borderId="0" xfId="4" applyFont="1" applyFill="1" applyAlignment="1">
      <alignment horizontal="center" vertical="center"/>
    </xf>
    <xf numFmtId="0" fontId="13" fillId="0" borderId="0" xfId="4" applyFont="1" applyFill="1" applyAlignment="1">
      <alignment horizontal="left" vertical="center"/>
    </xf>
    <xf numFmtId="0" fontId="18" fillId="2" borderId="1" xfId="4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21" fillId="2" borderId="1" xfId="4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0" fillId="2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left" vertical="center" wrapText="1"/>
    </xf>
    <xf numFmtId="0" fontId="17" fillId="2" borderId="0" xfId="4" applyFont="1" applyFill="1" applyBorder="1" applyAlignment="1">
      <alignment horizontal="center" vertical="center" wrapText="1"/>
    </xf>
    <xf numFmtId="0" fontId="18" fillId="2" borderId="0" xfId="4" applyFont="1" applyFill="1" applyBorder="1" applyAlignment="1">
      <alignment horizontal="left" vertical="center" wrapText="1"/>
    </xf>
    <xf numFmtId="0" fontId="18" fillId="2" borderId="0" xfId="4" applyFont="1" applyFill="1" applyBorder="1" applyAlignment="1">
      <alignment horizontal="center" vertical="center" wrapText="1"/>
    </xf>
    <xf numFmtId="0" fontId="17" fillId="2" borderId="0" xfId="4" applyFont="1" applyFill="1" applyBorder="1" applyAlignment="1">
      <alignment horizontal="left" vertical="center" wrapText="1"/>
    </xf>
    <xf numFmtId="0" fontId="5" fillId="0" borderId="1" xfId="7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justify" wrapText="1"/>
    </xf>
    <xf numFmtId="0" fontId="13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5" fillId="0" borderId="1" xfId="7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7" applyAlignment="1">
      <alignment vertical="center"/>
    </xf>
    <xf numFmtId="0" fontId="5" fillId="0" borderId="1" xfId="7" applyFont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0" fontId="13" fillId="0" borderId="1" xfId="6" applyFont="1" applyBorder="1" applyAlignment="1">
      <alignment horizontal="left" vertical="center" wrapText="1"/>
    </xf>
    <xf numFmtId="0" fontId="13" fillId="0" borderId="1" xfId="6" applyFont="1" applyBorder="1" applyAlignment="1">
      <alignment vertical="center" wrapText="1"/>
    </xf>
    <xf numFmtId="164" fontId="14" fillId="2" borderId="1" xfId="6" applyNumberFormat="1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/>
    </xf>
    <xf numFmtId="0" fontId="0" fillId="0" borderId="0" xfId="0" applyFill="1"/>
    <xf numFmtId="0" fontId="24" fillId="0" borderId="1" xfId="0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8" fillId="0" borderId="0" xfId="7" applyFont="1" applyFill="1" applyAlignment="1">
      <alignment vertical="center"/>
    </xf>
    <xf numFmtId="0" fontId="3" fillId="0" borderId="1" xfId="7" applyFont="1" applyBorder="1" applyAlignment="1">
      <alignment horizontal="center" vertical="center" wrapText="1"/>
    </xf>
    <xf numFmtId="0" fontId="10" fillId="0" borderId="0" xfId="7" applyFill="1"/>
    <xf numFmtId="0" fontId="5" fillId="0" borderId="1" xfId="7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10" fillId="0" borderId="1" xfId="7" applyBorder="1"/>
    <xf numFmtId="0" fontId="14" fillId="0" borderId="0" xfId="4" applyFont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5" fillId="2" borderId="1" xfId="4" quotePrefix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 wrapText="1"/>
    </xf>
    <xf numFmtId="0" fontId="22" fillId="0" borderId="0" xfId="4" applyFont="1" applyFill="1" applyAlignment="1">
      <alignment horizontal="center" vertical="center" wrapText="1"/>
    </xf>
    <xf numFmtId="0" fontId="6" fillId="0" borderId="2" xfId="7" applyFont="1" applyBorder="1" applyAlignment="1">
      <alignment horizontal="center"/>
    </xf>
    <xf numFmtId="0" fontId="5" fillId="0" borderId="1" xfId="7" applyFont="1" applyFill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0">
    <cellStyle name="Hyperlink 2" xfId="1"/>
    <cellStyle name="Normal" xfId="0" builtinId="0"/>
    <cellStyle name="Normal 13" xfId="2"/>
    <cellStyle name="Normal 14" xfId="3"/>
    <cellStyle name="Normal 2" xfId="4"/>
    <cellStyle name="Normal 2 2" xfId="5"/>
    <cellStyle name="Normal 3" xfId="6"/>
    <cellStyle name="Normal 4" xfId="7"/>
    <cellStyle name="Normal 5" xfId="8"/>
    <cellStyle name="Normal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4" workbookViewId="0">
      <selection activeCell="F10" sqref="F10"/>
    </sheetView>
  </sheetViews>
  <sheetFormatPr defaultColWidth="8.85546875" defaultRowHeight="15" x14ac:dyDescent="0.25"/>
  <cols>
    <col min="1" max="1" width="15.140625" style="3" customWidth="1"/>
    <col min="2" max="2" width="11.5703125" style="3" customWidth="1"/>
    <col min="3" max="3" width="12" style="3" customWidth="1"/>
    <col min="4" max="4" width="16.140625" style="3" customWidth="1"/>
    <col min="5" max="5" width="11" style="3" customWidth="1"/>
    <col min="6" max="7" width="14.42578125" style="3" customWidth="1"/>
    <col min="8" max="8" width="15.42578125" style="3" customWidth="1"/>
    <col min="9" max="9" width="17.5703125" style="3" customWidth="1"/>
    <col min="10" max="10" width="14.5703125" style="3" customWidth="1"/>
    <col min="11" max="16384" width="8.85546875" style="3"/>
  </cols>
  <sheetData>
    <row r="1" spans="1:11" s="68" customFormat="1" ht="16.5" x14ac:dyDescent="0.25">
      <c r="A1" s="90" t="s">
        <v>71</v>
      </c>
      <c r="B1" s="90"/>
      <c r="C1" s="90"/>
      <c r="D1" s="90"/>
    </row>
    <row r="2" spans="1:11" s="69" customFormat="1" ht="15.75" x14ac:dyDescent="0.25">
      <c r="A2" s="91" t="s">
        <v>170</v>
      </c>
      <c r="B2" s="91"/>
      <c r="C2" s="91"/>
      <c r="D2" s="91"/>
    </row>
    <row r="3" spans="1:11" s="70" customFormat="1" ht="14.45" x14ac:dyDescent="0.35"/>
    <row r="4" spans="1:11" s="70" customFormat="1" ht="15.75" x14ac:dyDescent="0.25">
      <c r="A4" s="92" t="s">
        <v>72</v>
      </c>
      <c r="B4" s="92"/>
      <c r="C4" s="92"/>
      <c r="D4" s="92"/>
      <c r="E4" s="92"/>
      <c r="F4" s="92"/>
      <c r="G4" s="92"/>
      <c r="H4" s="92"/>
      <c r="I4" s="92"/>
      <c r="J4" s="92"/>
    </row>
    <row r="5" spans="1:11" s="70" customFormat="1" ht="16.5" x14ac:dyDescent="0.25">
      <c r="A5" s="93" t="s">
        <v>215</v>
      </c>
      <c r="B5" s="93"/>
      <c r="C5" s="93"/>
      <c r="D5" s="93"/>
      <c r="E5" s="93"/>
      <c r="F5" s="93"/>
      <c r="G5" s="93"/>
      <c r="H5" s="93"/>
      <c r="I5" s="93"/>
      <c r="J5" s="93"/>
    </row>
    <row r="6" spans="1:11" s="70" customFormat="1" x14ac:dyDescent="0.25">
      <c r="A6" s="94" t="s">
        <v>0</v>
      </c>
      <c r="B6" s="94" t="s">
        <v>1</v>
      </c>
      <c r="C6" s="94" t="s">
        <v>2</v>
      </c>
      <c r="D6" s="94"/>
      <c r="E6" s="94"/>
      <c r="F6" s="94"/>
      <c r="G6" s="94"/>
      <c r="H6" s="94"/>
      <c r="I6" s="94"/>
      <c r="J6" s="94"/>
    </row>
    <row r="7" spans="1:11" s="70" customFormat="1" ht="62.1" customHeight="1" x14ac:dyDescent="0.25">
      <c r="A7" s="94"/>
      <c r="B7" s="94"/>
      <c r="C7" s="67" t="s">
        <v>3</v>
      </c>
      <c r="D7" s="67" t="s">
        <v>4</v>
      </c>
      <c r="E7" s="67" t="s">
        <v>5</v>
      </c>
      <c r="F7" s="67" t="s">
        <v>6</v>
      </c>
      <c r="G7" s="67" t="s">
        <v>7</v>
      </c>
      <c r="H7" s="67" t="s">
        <v>8</v>
      </c>
      <c r="I7" s="67" t="s">
        <v>9</v>
      </c>
      <c r="J7" s="67" t="s">
        <v>10</v>
      </c>
    </row>
    <row r="8" spans="1:11" s="70" customFormat="1" ht="33" x14ac:dyDescent="0.35">
      <c r="A8" s="65" t="s">
        <v>171</v>
      </c>
      <c r="B8" s="78">
        <v>18</v>
      </c>
      <c r="C8" s="78">
        <v>0</v>
      </c>
      <c r="D8" s="78">
        <v>8</v>
      </c>
      <c r="E8" s="79">
        <v>0</v>
      </c>
      <c r="F8" s="80"/>
      <c r="G8" s="78">
        <v>1</v>
      </c>
      <c r="H8" s="78"/>
      <c r="I8" s="79"/>
      <c r="J8" s="79"/>
      <c r="K8" s="81">
        <f>SUM(C8:J8)</f>
        <v>9</v>
      </c>
    </row>
    <row r="9" spans="1:11" s="70" customFormat="1" ht="33" x14ac:dyDescent="0.35">
      <c r="A9" s="65" t="s">
        <v>172</v>
      </c>
      <c r="B9" s="78">
        <v>33</v>
      </c>
      <c r="C9" s="78">
        <v>0</v>
      </c>
      <c r="D9" s="78">
        <v>14</v>
      </c>
      <c r="E9" s="79">
        <v>0</v>
      </c>
      <c r="F9" s="78">
        <v>2</v>
      </c>
      <c r="G9" s="78">
        <v>2</v>
      </c>
      <c r="H9" s="78">
        <v>1</v>
      </c>
      <c r="I9" s="79"/>
      <c r="J9" s="79"/>
      <c r="K9" s="81">
        <f t="shared" ref="K9:K12" si="0">SUM(C9:J9)</f>
        <v>19</v>
      </c>
    </row>
    <row r="10" spans="1:11" s="70" customFormat="1" ht="33" x14ac:dyDescent="0.35">
      <c r="A10" s="65" t="s">
        <v>173</v>
      </c>
      <c r="B10" s="78">
        <v>19</v>
      </c>
      <c r="C10" s="78">
        <v>0</v>
      </c>
      <c r="D10" s="78">
        <v>8</v>
      </c>
      <c r="E10" s="79">
        <v>0</v>
      </c>
      <c r="F10" s="78"/>
      <c r="G10" s="78">
        <v>1</v>
      </c>
      <c r="H10" s="78"/>
      <c r="I10" s="79"/>
      <c r="J10" s="79"/>
      <c r="K10" s="81">
        <f t="shared" si="0"/>
        <v>9</v>
      </c>
    </row>
    <row r="11" spans="1:11" s="70" customFormat="1" ht="33" x14ac:dyDescent="0.35">
      <c r="A11" s="65" t="s">
        <v>174</v>
      </c>
      <c r="B11" s="78">
        <v>30</v>
      </c>
      <c r="C11" s="78">
        <v>0</v>
      </c>
      <c r="D11" s="78">
        <v>12</v>
      </c>
      <c r="E11" s="79">
        <v>0</v>
      </c>
      <c r="F11" s="78">
        <v>1</v>
      </c>
      <c r="G11" s="78">
        <v>3</v>
      </c>
      <c r="H11" s="78"/>
      <c r="I11" s="79"/>
      <c r="J11" s="79"/>
      <c r="K11" s="81">
        <f t="shared" si="0"/>
        <v>16</v>
      </c>
    </row>
    <row r="12" spans="1:11" s="70" customFormat="1" ht="33" x14ac:dyDescent="0.35">
      <c r="A12" s="65" t="s">
        <v>175</v>
      </c>
      <c r="B12" s="78">
        <v>1</v>
      </c>
      <c r="C12" s="78">
        <v>0</v>
      </c>
      <c r="D12" s="78">
        <f>B12</f>
        <v>1</v>
      </c>
      <c r="E12" s="79">
        <v>0</v>
      </c>
      <c r="F12" s="78"/>
      <c r="G12" s="78">
        <v>0</v>
      </c>
      <c r="H12" s="78"/>
      <c r="I12" s="79"/>
      <c r="J12" s="79"/>
      <c r="K12" s="81">
        <f t="shared" si="0"/>
        <v>1</v>
      </c>
    </row>
    <row r="13" spans="1:11" s="70" customFormat="1" ht="29.1" customHeight="1" x14ac:dyDescent="0.25">
      <c r="A13" s="67" t="s">
        <v>11</v>
      </c>
      <c r="B13" s="67">
        <f>SUM(B8:B12)</f>
        <v>101</v>
      </c>
      <c r="C13" s="67">
        <f t="shared" ref="C13:J13" si="1">SUM(C8:C12)</f>
        <v>0</v>
      </c>
      <c r="D13" s="67">
        <f t="shared" si="1"/>
        <v>43</v>
      </c>
      <c r="E13" s="67">
        <f t="shared" si="1"/>
        <v>0</v>
      </c>
      <c r="F13" s="67">
        <f t="shared" si="1"/>
        <v>3</v>
      </c>
      <c r="G13" s="67">
        <f t="shared" si="1"/>
        <v>7</v>
      </c>
      <c r="H13" s="67">
        <f t="shared" si="1"/>
        <v>1</v>
      </c>
      <c r="I13" s="67">
        <f t="shared" si="1"/>
        <v>0</v>
      </c>
      <c r="J13" s="67">
        <f t="shared" si="1"/>
        <v>0</v>
      </c>
    </row>
    <row r="14" spans="1:11" ht="14.45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</row>
  </sheetData>
  <mergeCells count="7">
    <mergeCell ref="A1:D1"/>
    <mergeCell ref="A2:D2"/>
    <mergeCell ref="A4:J4"/>
    <mergeCell ref="A5:J5"/>
    <mergeCell ref="A6:A7"/>
    <mergeCell ref="B6:B7"/>
    <mergeCell ref="C6:J6"/>
  </mergeCells>
  <pageMargins left="0.17" right="0.17" top="0.24" bottom="0.2800000000000000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zoomScale="85" zoomScaleNormal="85" workbookViewId="0">
      <selection activeCell="H1" sqref="H1:H1048576"/>
    </sheetView>
  </sheetViews>
  <sheetFormatPr defaultColWidth="10.42578125" defaultRowHeight="15.75" x14ac:dyDescent="0.25"/>
  <cols>
    <col min="1" max="1" width="6.140625" style="7" customWidth="1"/>
    <col min="2" max="2" width="27.42578125" style="8" customWidth="1"/>
    <col min="3" max="3" width="15.42578125" style="8" customWidth="1"/>
    <col min="4" max="4" width="13.42578125" style="8" customWidth="1"/>
    <col min="5" max="5" width="27.28515625" style="8" hidden="1" customWidth="1"/>
    <col min="6" max="7" width="16.42578125" style="7" customWidth="1"/>
    <col min="8" max="8" width="13.42578125" style="7" hidden="1" customWidth="1"/>
    <col min="9" max="9" width="14.28515625" style="7" customWidth="1"/>
    <col min="10" max="16384" width="10.42578125" style="6"/>
  </cols>
  <sheetData>
    <row r="1" spans="1:10" ht="16.5" x14ac:dyDescent="0.25">
      <c r="A1" s="90" t="s">
        <v>71</v>
      </c>
      <c r="B1" s="90"/>
      <c r="C1" s="90"/>
      <c r="D1" s="90"/>
    </row>
    <row r="2" spans="1:10" s="32" customFormat="1" x14ac:dyDescent="0.25">
      <c r="A2" s="91" t="s">
        <v>170</v>
      </c>
      <c r="B2" s="91"/>
      <c r="C2" s="91"/>
      <c r="D2" s="91"/>
    </row>
    <row r="3" spans="1:10" s="33" customFormat="1" ht="15" x14ac:dyDescent="0.3"/>
    <row r="4" spans="1:10" ht="27.95" customHeight="1" x14ac:dyDescent="0.25">
      <c r="A4" s="95" t="s">
        <v>73</v>
      </c>
      <c r="B4" s="95"/>
      <c r="C4" s="95"/>
      <c r="D4" s="95"/>
      <c r="E4" s="95"/>
      <c r="F4" s="95"/>
      <c r="G4" s="95"/>
      <c r="H4" s="95"/>
      <c r="I4" s="95"/>
    </row>
    <row r="5" spans="1:10" ht="23.45" customHeight="1" x14ac:dyDescent="0.25">
      <c r="A5" s="95" t="s">
        <v>214</v>
      </c>
      <c r="B5" s="95"/>
      <c r="C5" s="95"/>
      <c r="D5" s="95"/>
      <c r="E5" s="95"/>
      <c r="F5" s="95"/>
      <c r="G5" s="95"/>
      <c r="H5" s="95"/>
      <c r="I5" s="95"/>
    </row>
    <row r="6" spans="1:10" ht="6.6" customHeight="1" x14ac:dyDescent="0.35">
      <c r="A6" s="36"/>
      <c r="B6" s="37"/>
      <c r="C6" s="37"/>
      <c r="D6" s="37"/>
      <c r="E6" s="37"/>
      <c r="F6" s="36"/>
      <c r="G6" s="36"/>
      <c r="H6" s="36"/>
      <c r="I6" s="36"/>
    </row>
    <row r="7" spans="1:10" s="87" customFormat="1" ht="63" x14ac:dyDescent="0.25">
      <c r="A7" s="34" t="s">
        <v>12</v>
      </c>
      <c r="B7" s="34" t="s">
        <v>13</v>
      </c>
      <c r="C7" s="34" t="s">
        <v>14</v>
      </c>
      <c r="D7" s="34" t="s">
        <v>15</v>
      </c>
      <c r="E7" s="34" t="s">
        <v>16</v>
      </c>
      <c r="F7" s="34" t="s">
        <v>17</v>
      </c>
      <c r="G7" s="34" t="s">
        <v>18</v>
      </c>
      <c r="H7" s="35" t="s">
        <v>19</v>
      </c>
      <c r="I7" s="34" t="s">
        <v>20</v>
      </c>
      <c r="J7" s="88" t="s">
        <v>249</v>
      </c>
    </row>
    <row r="8" spans="1:10" s="9" customFormat="1" ht="47.25" x14ac:dyDescent="0.25">
      <c r="A8" s="34">
        <v>1</v>
      </c>
      <c r="B8" s="49" t="s">
        <v>74</v>
      </c>
      <c r="C8" s="34" t="s">
        <v>79</v>
      </c>
      <c r="D8" s="34"/>
      <c r="E8" s="49" t="s">
        <v>76</v>
      </c>
      <c r="F8" s="34" t="s">
        <v>77</v>
      </c>
      <c r="G8" s="34" t="s">
        <v>80</v>
      </c>
      <c r="H8" s="89" t="s">
        <v>250</v>
      </c>
      <c r="I8" s="72">
        <v>9</v>
      </c>
      <c r="J8" s="51" t="s">
        <v>75</v>
      </c>
    </row>
    <row r="9" spans="1:10" s="9" customFormat="1" ht="47.25" x14ac:dyDescent="0.25">
      <c r="A9" s="34">
        <v>2</v>
      </c>
      <c r="B9" s="49" t="s">
        <v>162</v>
      </c>
      <c r="C9" s="34" t="s">
        <v>79</v>
      </c>
      <c r="D9" s="34"/>
      <c r="E9" s="49" t="s">
        <v>182</v>
      </c>
      <c r="F9" s="34" t="s">
        <v>77</v>
      </c>
      <c r="G9" s="34" t="s">
        <v>80</v>
      </c>
      <c r="H9" s="89" t="s">
        <v>250</v>
      </c>
      <c r="I9" s="72">
        <v>7</v>
      </c>
      <c r="J9" s="51" t="s">
        <v>181</v>
      </c>
    </row>
    <row r="10" spans="1:10" s="9" customFormat="1" ht="78.75" x14ac:dyDescent="0.25">
      <c r="A10" s="34">
        <v>3</v>
      </c>
      <c r="B10" s="49" t="s">
        <v>176</v>
      </c>
      <c r="C10" s="34" t="s">
        <v>79</v>
      </c>
      <c r="D10" s="34"/>
      <c r="E10" s="49" t="s">
        <v>177</v>
      </c>
      <c r="F10" s="34" t="s">
        <v>77</v>
      </c>
      <c r="G10" s="34" t="s">
        <v>80</v>
      </c>
      <c r="H10" s="89" t="s">
        <v>250</v>
      </c>
      <c r="I10" s="72">
        <v>8.1999999999999993</v>
      </c>
      <c r="J10" s="51" t="s">
        <v>178</v>
      </c>
    </row>
    <row r="11" spans="1:10" s="9" customFormat="1" ht="47.25" x14ac:dyDescent="0.25">
      <c r="A11" s="34">
        <v>4</v>
      </c>
      <c r="B11" s="49" t="s">
        <v>81</v>
      </c>
      <c r="C11" s="34" t="s">
        <v>79</v>
      </c>
      <c r="D11" s="34"/>
      <c r="E11" s="51" t="s">
        <v>96</v>
      </c>
      <c r="F11" s="34" t="s">
        <v>77</v>
      </c>
      <c r="G11" s="34" t="s">
        <v>95</v>
      </c>
      <c r="H11" s="35">
        <v>970.26499999999999</v>
      </c>
      <c r="I11" s="51">
        <v>8.5</v>
      </c>
      <c r="J11" s="51" t="s">
        <v>91</v>
      </c>
    </row>
    <row r="12" spans="1:10" s="9" customFormat="1" ht="78.75" x14ac:dyDescent="0.25">
      <c r="A12" s="34">
        <v>5</v>
      </c>
      <c r="B12" s="54" t="s">
        <v>82</v>
      </c>
      <c r="C12" s="34" t="s">
        <v>79</v>
      </c>
      <c r="D12" s="34"/>
      <c r="E12" s="54" t="s">
        <v>183</v>
      </c>
      <c r="F12" s="34" t="s">
        <v>77</v>
      </c>
      <c r="G12" s="34" t="s">
        <v>95</v>
      </c>
      <c r="H12" s="35">
        <v>970.26499999999999</v>
      </c>
      <c r="I12" s="57">
        <v>8.8000000000000007</v>
      </c>
      <c r="J12" s="1" t="s">
        <v>184</v>
      </c>
    </row>
    <row r="13" spans="1:10" s="9" customFormat="1" ht="47.25" x14ac:dyDescent="0.25">
      <c r="A13" s="34">
        <v>6</v>
      </c>
      <c r="B13" s="54" t="s">
        <v>83</v>
      </c>
      <c r="C13" s="34" t="s">
        <v>79</v>
      </c>
      <c r="D13" s="34"/>
      <c r="E13" s="56" t="s">
        <v>185</v>
      </c>
      <c r="F13" s="34" t="s">
        <v>77</v>
      </c>
      <c r="G13" s="34" t="s">
        <v>95</v>
      </c>
      <c r="H13" s="35">
        <v>970.26499999999999</v>
      </c>
      <c r="I13" s="57">
        <v>9</v>
      </c>
      <c r="J13" s="51" t="s">
        <v>92</v>
      </c>
    </row>
    <row r="14" spans="1:10" s="9" customFormat="1" ht="47.25" x14ac:dyDescent="0.25">
      <c r="A14" s="34">
        <v>7</v>
      </c>
      <c r="B14" s="54" t="s">
        <v>84</v>
      </c>
      <c r="C14" s="34" t="s">
        <v>79</v>
      </c>
      <c r="D14" s="34"/>
      <c r="E14" s="54" t="s">
        <v>186</v>
      </c>
      <c r="F14" s="34" t="s">
        <v>77</v>
      </c>
      <c r="G14" s="34" t="s">
        <v>95</v>
      </c>
      <c r="H14" s="35">
        <v>970.26499999999999</v>
      </c>
      <c r="I14" s="57">
        <v>8.5</v>
      </c>
      <c r="J14" s="51" t="s">
        <v>97</v>
      </c>
    </row>
    <row r="15" spans="1:10" s="9" customFormat="1" ht="78.75" x14ac:dyDescent="0.25">
      <c r="A15" s="34">
        <v>8</v>
      </c>
      <c r="B15" s="54" t="s">
        <v>85</v>
      </c>
      <c r="C15" s="34" t="s">
        <v>79</v>
      </c>
      <c r="D15" s="34"/>
      <c r="E15" s="54" t="s">
        <v>187</v>
      </c>
      <c r="F15" s="34" t="s">
        <v>77</v>
      </c>
      <c r="G15" s="34" t="s">
        <v>95</v>
      </c>
      <c r="H15" s="35">
        <v>970.26499999999999</v>
      </c>
      <c r="I15" s="57">
        <v>9</v>
      </c>
      <c r="J15" s="51" t="s">
        <v>93</v>
      </c>
    </row>
    <row r="16" spans="1:10" s="9" customFormat="1" ht="47.25" x14ac:dyDescent="0.25">
      <c r="A16" s="34">
        <v>9</v>
      </c>
      <c r="B16" s="54" t="s">
        <v>86</v>
      </c>
      <c r="C16" s="34" t="s">
        <v>79</v>
      </c>
      <c r="D16" s="34"/>
      <c r="E16" s="54" t="s">
        <v>188</v>
      </c>
      <c r="F16" s="34" t="s">
        <v>77</v>
      </c>
      <c r="G16" s="34" t="s">
        <v>95</v>
      </c>
      <c r="H16" s="35">
        <v>970.26499999999999</v>
      </c>
      <c r="I16" s="57">
        <v>9</v>
      </c>
      <c r="J16" s="51" t="s">
        <v>93</v>
      </c>
    </row>
    <row r="17" spans="1:10" s="9" customFormat="1" ht="63" x14ac:dyDescent="0.25">
      <c r="A17" s="34">
        <v>10</v>
      </c>
      <c r="B17" s="55" t="s">
        <v>87</v>
      </c>
      <c r="C17" s="34" t="s">
        <v>79</v>
      </c>
      <c r="D17" s="34"/>
      <c r="E17" s="54" t="s">
        <v>189</v>
      </c>
      <c r="F17" s="34" t="s">
        <v>77</v>
      </c>
      <c r="G17" s="34" t="s">
        <v>95</v>
      </c>
      <c r="H17" s="35">
        <v>970.26499999999999</v>
      </c>
      <c r="I17" s="57">
        <v>8.5</v>
      </c>
      <c r="J17" s="51" t="s">
        <v>92</v>
      </c>
    </row>
    <row r="18" spans="1:10" s="9" customFormat="1" ht="47.25" x14ac:dyDescent="0.25">
      <c r="A18" s="34">
        <v>11</v>
      </c>
      <c r="B18" s="55" t="s">
        <v>88</v>
      </c>
      <c r="C18" s="34" t="s">
        <v>79</v>
      </c>
      <c r="D18" s="34"/>
      <c r="E18" s="54" t="s">
        <v>190</v>
      </c>
      <c r="F18" s="34" t="s">
        <v>77</v>
      </c>
      <c r="G18" s="34" t="s">
        <v>95</v>
      </c>
      <c r="H18" s="35">
        <v>970.26499999999999</v>
      </c>
      <c r="I18" s="57">
        <v>8.3000000000000007</v>
      </c>
      <c r="J18" s="51" t="s">
        <v>98</v>
      </c>
    </row>
    <row r="19" spans="1:10" s="9" customFormat="1" ht="63" x14ac:dyDescent="0.25">
      <c r="A19" s="34">
        <v>12</v>
      </c>
      <c r="B19" s="55" t="s">
        <v>89</v>
      </c>
      <c r="C19" s="34" t="s">
        <v>79</v>
      </c>
      <c r="D19" s="34"/>
      <c r="E19" s="54" t="s">
        <v>99</v>
      </c>
      <c r="F19" s="34" t="s">
        <v>77</v>
      </c>
      <c r="G19" s="34" t="s">
        <v>95</v>
      </c>
      <c r="H19" s="35">
        <v>970.26499999999999</v>
      </c>
      <c r="I19" s="57">
        <v>8.5</v>
      </c>
      <c r="J19" s="51" t="s">
        <v>100</v>
      </c>
    </row>
    <row r="20" spans="1:10" s="9" customFormat="1" ht="63" x14ac:dyDescent="0.25">
      <c r="A20" s="34">
        <v>13</v>
      </c>
      <c r="B20" s="55" t="s">
        <v>90</v>
      </c>
      <c r="C20" s="34" t="s">
        <v>79</v>
      </c>
      <c r="D20" s="34"/>
      <c r="E20" s="54" t="s">
        <v>191</v>
      </c>
      <c r="F20" s="34" t="s">
        <v>77</v>
      </c>
      <c r="G20" s="34" t="s">
        <v>95</v>
      </c>
      <c r="H20" s="35">
        <v>970.26499999999999</v>
      </c>
      <c r="I20" s="57">
        <v>8.5</v>
      </c>
      <c r="J20" s="51" t="s">
        <v>94</v>
      </c>
    </row>
    <row r="21" spans="1:10" ht="63" x14ac:dyDescent="0.25">
      <c r="A21" s="34">
        <v>14</v>
      </c>
      <c r="B21" s="50" t="s">
        <v>101</v>
      </c>
      <c r="C21" s="34" t="s">
        <v>79</v>
      </c>
      <c r="D21" s="76"/>
      <c r="E21" s="53" t="s">
        <v>192</v>
      </c>
      <c r="F21" s="34" t="s">
        <v>77</v>
      </c>
      <c r="G21" s="34" t="s">
        <v>117</v>
      </c>
      <c r="H21" s="35" t="s">
        <v>251</v>
      </c>
      <c r="I21" s="52">
        <v>8.5</v>
      </c>
      <c r="J21" s="52" t="s">
        <v>118</v>
      </c>
    </row>
    <row r="22" spans="1:10" ht="63" x14ac:dyDescent="0.25">
      <c r="A22" s="34">
        <v>15</v>
      </c>
      <c r="B22" s="54" t="s">
        <v>102</v>
      </c>
      <c r="C22" s="34" t="s">
        <v>79</v>
      </c>
      <c r="D22" s="76"/>
      <c r="E22" s="54" t="s">
        <v>193</v>
      </c>
      <c r="F22" s="34" t="s">
        <v>77</v>
      </c>
      <c r="G22" s="34" t="s">
        <v>117</v>
      </c>
      <c r="H22" s="35" t="s">
        <v>251</v>
      </c>
      <c r="I22" s="57">
        <v>9.25</v>
      </c>
      <c r="J22" s="1" t="s">
        <v>119</v>
      </c>
    </row>
    <row r="23" spans="1:10" ht="78.75" x14ac:dyDescent="0.25">
      <c r="A23" s="34">
        <v>16</v>
      </c>
      <c r="B23" s="54" t="s">
        <v>103</v>
      </c>
      <c r="C23" s="34" t="s">
        <v>79</v>
      </c>
      <c r="D23" s="76"/>
      <c r="E23" s="54" t="s">
        <v>218</v>
      </c>
      <c r="F23" s="34" t="s">
        <v>77</v>
      </c>
      <c r="G23" s="34" t="s">
        <v>117</v>
      </c>
      <c r="H23" s="35" t="s">
        <v>251</v>
      </c>
      <c r="I23" s="57">
        <v>9</v>
      </c>
      <c r="J23" s="1" t="s">
        <v>78</v>
      </c>
    </row>
    <row r="24" spans="1:10" ht="63" x14ac:dyDescent="0.25">
      <c r="A24" s="34">
        <v>17</v>
      </c>
      <c r="B24" s="54" t="s">
        <v>104</v>
      </c>
      <c r="C24" s="34" t="s">
        <v>79</v>
      </c>
      <c r="D24" s="76"/>
      <c r="E24" s="54" t="s">
        <v>120</v>
      </c>
      <c r="F24" s="34" t="s">
        <v>77</v>
      </c>
      <c r="G24" s="34" t="s">
        <v>117</v>
      </c>
      <c r="H24" s="35" t="s">
        <v>251</v>
      </c>
      <c r="I24" s="57">
        <v>9</v>
      </c>
      <c r="J24" s="1" t="s">
        <v>121</v>
      </c>
    </row>
    <row r="25" spans="1:10" ht="126" x14ac:dyDescent="0.25">
      <c r="A25" s="34">
        <v>18</v>
      </c>
      <c r="B25" s="58" t="s">
        <v>105</v>
      </c>
      <c r="C25" s="34" t="s">
        <v>79</v>
      </c>
      <c r="D25" s="76"/>
      <c r="E25" s="58" t="s">
        <v>113</v>
      </c>
      <c r="F25" s="34" t="s">
        <v>77</v>
      </c>
      <c r="G25" s="34" t="s">
        <v>117</v>
      </c>
      <c r="H25" s="35" t="s">
        <v>251</v>
      </c>
      <c r="I25" s="59">
        <v>9.25</v>
      </c>
      <c r="J25" s="60" t="s">
        <v>115</v>
      </c>
    </row>
    <row r="26" spans="1:10" ht="47.25" x14ac:dyDescent="0.25">
      <c r="A26" s="34">
        <v>19</v>
      </c>
      <c r="B26" s="54" t="s">
        <v>106</v>
      </c>
      <c r="C26" s="34" t="s">
        <v>79</v>
      </c>
      <c r="D26" s="76"/>
      <c r="E26" s="54" t="s">
        <v>194</v>
      </c>
      <c r="F26" s="34" t="s">
        <v>77</v>
      </c>
      <c r="G26" s="34" t="s">
        <v>117</v>
      </c>
      <c r="H26" s="35" t="s">
        <v>251</v>
      </c>
      <c r="I26" s="57">
        <v>8.5</v>
      </c>
      <c r="J26" s="51" t="s">
        <v>122</v>
      </c>
    </row>
    <row r="27" spans="1:10" ht="63" x14ac:dyDescent="0.25">
      <c r="A27" s="34">
        <v>20</v>
      </c>
      <c r="B27" s="54" t="s">
        <v>107</v>
      </c>
      <c r="C27" s="34" t="s">
        <v>79</v>
      </c>
      <c r="D27" s="76"/>
      <c r="E27" s="54" t="s">
        <v>195</v>
      </c>
      <c r="F27" s="34" t="s">
        <v>77</v>
      </c>
      <c r="G27" s="34" t="s">
        <v>117</v>
      </c>
      <c r="H27" s="35" t="s">
        <v>251</v>
      </c>
      <c r="I27" s="57">
        <v>8.5</v>
      </c>
      <c r="J27" s="51" t="s">
        <v>78</v>
      </c>
    </row>
    <row r="28" spans="1:10" ht="63" x14ac:dyDescent="0.25">
      <c r="A28" s="34">
        <v>21</v>
      </c>
      <c r="B28" s="54" t="s">
        <v>108</v>
      </c>
      <c r="C28" s="34" t="s">
        <v>79</v>
      </c>
      <c r="D28" s="76"/>
      <c r="E28" s="54" t="s">
        <v>196</v>
      </c>
      <c r="F28" s="34" t="s">
        <v>77</v>
      </c>
      <c r="G28" s="34" t="s">
        <v>117</v>
      </c>
      <c r="H28" s="35" t="s">
        <v>251</v>
      </c>
      <c r="I28" s="57">
        <v>9</v>
      </c>
      <c r="J28" s="51" t="s">
        <v>197</v>
      </c>
    </row>
    <row r="29" spans="1:10" ht="63" x14ac:dyDescent="0.25">
      <c r="A29" s="34">
        <v>22</v>
      </c>
      <c r="B29" s="55" t="s">
        <v>109</v>
      </c>
      <c r="C29" s="34" t="s">
        <v>79</v>
      </c>
      <c r="D29" s="76"/>
      <c r="E29" s="54" t="s">
        <v>123</v>
      </c>
      <c r="F29" s="34" t="s">
        <v>77</v>
      </c>
      <c r="G29" s="34" t="s">
        <v>117</v>
      </c>
      <c r="H29" s="35" t="s">
        <v>251</v>
      </c>
      <c r="I29" s="57">
        <v>8</v>
      </c>
      <c r="J29" s="51" t="s">
        <v>78</v>
      </c>
    </row>
    <row r="30" spans="1:10" ht="31.5" x14ac:dyDescent="0.25">
      <c r="A30" s="34">
        <v>23</v>
      </c>
      <c r="B30" s="55" t="s">
        <v>110</v>
      </c>
      <c r="C30" s="34" t="s">
        <v>79</v>
      </c>
      <c r="D30" s="76"/>
      <c r="E30" s="54" t="s">
        <v>114</v>
      </c>
      <c r="F30" s="34" t="s">
        <v>77</v>
      </c>
      <c r="G30" s="34" t="s">
        <v>117</v>
      </c>
      <c r="H30" s="35" t="s">
        <v>251</v>
      </c>
      <c r="I30" s="57">
        <v>8</v>
      </c>
      <c r="J30" s="51" t="s">
        <v>116</v>
      </c>
    </row>
    <row r="31" spans="1:10" ht="47.25" x14ac:dyDescent="0.25">
      <c r="A31" s="34">
        <v>24</v>
      </c>
      <c r="B31" s="55" t="s">
        <v>111</v>
      </c>
      <c r="C31" s="34" t="s">
        <v>79</v>
      </c>
      <c r="D31" s="76"/>
      <c r="E31" s="54" t="s">
        <v>124</v>
      </c>
      <c r="F31" s="34" t="s">
        <v>77</v>
      </c>
      <c r="G31" s="34" t="s">
        <v>117</v>
      </c>
      <c r="H31" s="35" t="s">
        <v>251</v>
      </c>
      <c r="I31" s="57">
        <v>9</v>
      </c>
      <c r="J31" s="51" t="s">
        <v>115</v>
      </c>
    </row>
    <row r="32" spans="1:10" ht="78.75" x14ac:dyDescent="0.25">
      <c r="A32" s="34">
        <v>25</v>
      </c>
      <c r="B32" s="55" t="s">
        <v>112</v>
      </c>
      <c r="C32" s="34" t="s">
        <v>79</v>
      </c>
      <c r="D32" s="76"/>
      <c r="E32" s="54" t="s">
        <v>198</v>
      </c>
      <c r="F32" s="34" t="s">
        <v>77</v>
      </c>
      <c r="G32" s="34" t="s">
        <v>117</v>
      </c>
      <c r="H32" s="35" t="s">
        <v>251</v>
      </c>
      <c r="I32" s="57">
        <v>9</v>
      </c>
      <c r="J32" s="51" t="s">
        <v>199</v>
      </c>
    </row>
    <row r="33" spans="1:10" ht="63" x14ac:dyDescent="0.25">
      <c r="A33" s="34">
        <v>26</v>
      </c>
      <c r="B33" s="49" t="s">
        <v>125</v>
      </c>
      <c r="C33" s="34" t="s">
        <v>79</v>
      </c>
      <c r="D33" s="76"/>
      <c r="E33" s="49" t="s">
        <v>200</v>
      </c>
      <c r="F33" s="34" t="s">
        <v>77</v>
      </c>
      <c r="G33" s="34" t="s">
        <v>135</v>
      </c>
      <c r="H33" s="35" t="s">
        <v>252</v>
      </c>
      <c r="I33" s="63">
        <v>8.5</v>
      </c>
      <c r="J33" s="51" t="s">
        <v>136</v>
      </c>
    </row>
    <row r="34" spans="1:10" ht="78.75" x14ac:dyDescent="0.25">
      <c r="A34" s="34">
        <v>27</v>
      </c>
      <c r="B34" s="49" t="s">
        <v>126</v>
      </c>
      <c r="C34" s="34" t="s">
        <v>79</v>
      </c>
      <c r="D34" s="76"/>
      <c r="E34" s="53" t="s">
        <v>201</v>
      </c>
      <c r="F34" s="34" t="s">
        <v>77</v>
      </c>
      <c r="G34" s="34" t="s">
        <v>135</v>
      </c>
      <c r="H34" s="35" t="s">
        <v>252</v>
      </c>
      <c r="I34" s="63">
        <v>8.6</v>
      </c>
      <c r="J34" s="52" t="s">
        <v>137</v>
      </c>
    </row>
    <row r="35" spans="1:10" ht="31.5" x14ac:dyDescent="0.25">
      <c r="A35" s="34">
        <v>28</v>
      </c>
      <c r="B35" s="61" t="s">
        <v>127</v>
      </c>
      <c r="C35" s="34" t="s">
        <v>79</v>
      </c>
      <c r="D35" s="76"/>
      <c r="E35" s="61" t="s">
        <v>138</v>
      </c>
      <c r="F35" s="34" t="s">
        <v>77</v>
      </c>
      <c r="G35" s="34" t="s">
        <v>135</v>
      </c>
      <c r="H35" s="35" t="s">
        <v>252</v>
      </c>
      <c r="I35" s="63">
        <v>9.5</v>
      </c>
      <c r="J35" s="62" t="s">
        <v>139</v>
      </c>
    </row>
    <row r="36" spans="1:10" ht="47.25" x14ac:dyDescent="0.25">
      <c r="A36" s="34">
        <v>29</v>
      </c>
      <c r="B36" s="61" t="s">
        <v>128</v>
      </c>
      <c r="C36" s="34" t="s">
        <v>79</v>
      </c>
      <c r="D36" s="76"/>
      <c r="E36" s="61" t="s">
        <v>140</v>
      </c>
      <c r="F36" s="34" t="s">
        <v>77</v>
      </c>
      <c r="G36" s="34" t="s">
        <v>135</v>
      </c>
      <c r="H36" s="35" t="s">
        <v>252</v>
      </c>
      <c r="I36" s="64">
        <v>9</v>
      </c>
      <c r="J36" s="62" t="s">
        <v>116</v>
      </c>
    </row>
    <row r="37" spans="1:10" ht="47.25" x14ac:dyDescent="0.25">
      <c r="A37" s="34">
        <v>30</v>
      </c>
      <c r="B37" s="49" t="s">
        <v>129</v>
      </c>
      <c r="C37" s="34" t="s">
        <v>79</v>
      </c>
      <c r="D37" s="76"/>
      <c r="E37" s="61" t="s">
        <v>132</v>
      </c>
      <c r="F37" s="34" t="s">
        <v>77</v>
      </c>
      <c r="G37" s="34" t="s">
        <v>135</v>
      </c>
      <c r="H37" s="35" t="s">
        <v>252</v>
      </c>
      <c r="I37" s="64">
        <v>9</v>
      </c>
      <c r="J37" s="62" t="s">
        <v>133</v>
      </c>
    </row>
    <row r="38" spans="1:10" ht="63" x14ac:dyDescent="0.25">
      <c r="A38" s="34">
        <v>31</v>
      </c>
      <c r="B38" s="49" t="s">
        <v>130</v>
      </c>
      <c r="C38" s="34" t="s">
        <v>79</v>
      </c>
      <c r="D38" s="76"/>
      <c r="E38" s="49" t="s">
        <v>202</v>
      </c>
      <c r="F38" s="34" t="s">
        <v>77</v>
      </c>
      <c r="G38" s="34" t="s">
        <v>135</v>
      </c>
      <c r="H38" s="35" t="s">
        <v>252</v>
      </c>
      <c r="I38" s="63">
        <v>9.5</v>
      </c>
      <c r="J38" s="51" t="s">
        <v>134</v>
      </c>
    </row>
    <row r="39" spans="1:10" ht="47.25" x14ac:dyDescent="0.25">
      <c r="A39" s="34">
        <v>32</v>
      </c>
      <c r="B39" s="49" t="s">
        <v>131</v>
      </c>
      <c r="C39" s="34" t="s">
        <v>79</v>
      </c>
      <c r="D39" s="76"/>
      <c r="E39" s="49" t="s">
        <v>203</v>
      </c>
      <c r="F39" s="34" t="s">
        <v>77</v>
      </c>
      <c r="G39" s="34" t="s">
        <v>135</v>
      </c>
      <c r="H39" s="35" t="s">
        <v>252</v>
      </c>
      <c r="I39" s="64">
        <v>9</v>
      </c>
      <c r="J39" s="51" t="s">
        <v>133</v>
      </c>
    </row>
    <row r="40" spans="1:10" ht="31.5" x14ac:dyDescent="0.25">
      <c r="A40" s="34">
        <v>33</v>
      </c>
      <c r="B40" s="73" t="s">
        <v>141</v>
      </c>
      <c r="C40" s="34" t="s">
        <v>79</v>
      </c>
      <c r="D40" s="76"/>
      <c r="E40" s="73" t="s">
        <v>204</v>
      </c>
      <c r="F40" s="34" t="s">
        <v>77</v>
      </c>
      <c r="G40" s="34" t="s">
        <v>160</v>
      </c>
      <c r="H40" s="35" t="s">
        <v>253</v>
      </c>
      <c r="I40" s="75">
        <v>9</v>
      </c>
      <c r="J40" s="73" t="s">
        <v>154</v>
      </c>
    </row>
    <row r="41" spans="1:10" ht="63" x14ac:dyDescent="0.25">
      <c r="A41" s="34">
        <v>34</v>
      </c>
      <c r="B41" s="73" t="s">
        <v>142</v>
      </c>
      <c r="C41" s="34" t="s">
        <v>79</v>
      </c>
      <c r="D41" s="76"/>
      <c r="E41" s="73" t="s">
        <v>205</v>
      </c>
      <c r="F41" s="34" t="s">
        <v>77</v>
      </c>
      <c r="G41" s="34" t="s">
        <v>160</v>
      </c>
      <c r="H41" s="35" t="s">
        <v>253</v>
      </c>
      <c r="I41" s="75">
        <v>8.5</v>
      </c>
      <c r="J41" s="73" t="s">
        <v>161</v>
      </c>
    </row>
    <row r="42" spans="1:10" ht="78.75" x14ac:dyDescent="0.25">
      <c r="A42" s="34">
        <v>35</v>
      </c>
      <c r="B42" s="73" t="s">
        <v>143</v>
      </c>
      <c r="C42" s="34" t="s">
        <v>79</v>
      </c>
      <c r="D42" s="76"/>
      <c r="E42" s="73" t="s">
        <v>207</v>
      </c>
      <c r="F42" s="34" t="s">
        <v>77</v>
      </c>
      <c r="G42" s="34" t="s">
        <v>160</v>
      </c>
      <c r="H42" s="35" t="s">
        <v>253</v>
      </c>
      <c r="I42" s="75">
        <v>8.5</v>
      </c>
      <c r="J42" s="73" t="s">
        <v>155</v>
      </c>
    </row>
    <row r="43" spans="1:10" ht="63" x14ac:dyDescent="0.25">
      <c r="A43" s="34">
        <v>36</v>
      </c>
      <c r="B43" s="73" t="s">
        <v>144</v>
      </c>
      <c r="C43" s="34" t="s">
        <v>79</v>
      </c>
      <c r="D43" s="76"/>
      <c r="E43" s="73" t="s">
        <v>206</v>
      </c>
      <c r="F43" s="34" t="s">
        <v>77</v>
      </c>
      <c r="G43" s="34" t="s">
        <v>160</v>
      </c>
      <c r="H43" s="35" t="s">
        <v>253</v>
      </c>
      <c r="I43" s="75">
        <v>8.8000000000000007</v>
      </c>
      <c r="J43" s="74" t="s">
        <v>161</v>
      </c>
    </row>
    <row r="44" spans="1:10" ht="63" x14ac:dyDescent="0.25">
      <c r="A44" s="34">
        <v>37</v>
      </c>
      <c r="B44" s="74" t="s">
        <v>145</v>
      </c>
      <c r="C44" s="34" t="s">
        <v>79</v>
      </c>
      <c r="D44" s="76"/>
      <c r="E44" s="73" t="s">
        <v>208</v>
      </c>
      <c r="F44" s="34" t="s">
        <v>77</v>
      </c>
      <c r="G44" s="34" t="s">
        <v>160</v>
      </c>
      <c r="H44" s="35" t="s">
        <v>253</v>
      </c>
      <c r="I44" s="75">
        <v>8.5</v>
      </c>
      <c r="J44" s="74" t="s">
        <v>156</v>
      </c>
    </row>
    <row r="45" spans="1:10" ht="63" x14ac:dyDescent="0.25">
      <c r="A45" s="34">
        <v>38</v>
      </c>
      <c r="B45" s="74" t="s">
        <v>146</v>
      </c>
      <c r="C45" s="34" t="s">
        <v>79</v>
      </c>
      <c r="D45" s="76"/>
      <c r="E45" s="73" t="s">
        <v>209</v>
      </c>
      <c r="F45" s="34" t="s">
        <v>77</v>
      </c>
      <c r="G45" s="34" t="s">
        <v>160</v>
      </c>
      <c r="H45" s="35" t="s">
        <v>253</v>
      </c>
      <c r="I45" s="75">
        <v>9</v>
      </c>
      <c r="J45" s="74" t="s">
        <v>152</v>
      </c>
    </row>
    <row r="46" spans="1:10" ht="78.75" x14ac:dyDescent="0.25">
      <c r="A46" s="34">
        <v>39</v>
      </c>
      <c r="B46" s="74" t="s">
        <v>147</v>
      </c>
      <c r="C46" s="34" t="s">
        <v>79</v>
      </c>
      <c r="D46" s="76"/>
      <c r="E46" s="73" t="s">
        <v>210</v>
      </c>
      <c r="F46" s="34" t="s">
        <v>77</v>
      </c>
      <c r="G46" s="34" t="s">
        <v>160</v>
      </c>
      <c r="H46" s="35" t="s">
        <v>253</v>
      </c>
      <c r="I46" s="75">
        <v>9</v>
      </c>
      <c r="J46" s="74" t="s">
        <v>179</v>
      </c>
    </row>
    <row r="47" spans="1:10" ht="63" x14ac:dyDescent="0.25">
      <c r="A47" s="34">
        <v>40</v>
      </c>
      <c r="B47" s="73" t="s">
        <v>148</v>
      </c>
      <c r="C47" s="34" t="s">
        <v>79</v>
      </c>
      <c r="D47" s="76"/>
      <c r="E47" s="74" t="s">
        <v>211</v>
      </c>
      <c r="F47" s="34" t="s">
        <v>77</v>
      </c>
      <c r="G47" s="34" t="s">
        <v>160</v>
      </c>
      <c r="H47" s="35" t="s">
        <v>253</v>
      </c>
      <c r="I47" s="75">
        <v>9</v>
      </c>
      <c r="J47" s="73" t="s">
        <v>157</v>
      </c>
    </row>
    <row r="48" spans="1:10" ht="63" x14ac:dyDescent="0.25">
      <c r="A48" s="34">
        <v>41</v>
      </c>
      <c r="B48" s="73" t="s">
        <v>149</v>
      </c>
      <c r="C48" s="34" t="s">
        <v>79</v>
      </c>
      <c r="D48" s="76"/>
      <c r="E48" s="74" t="s">
        <v>212</v>
      </c>
      <c r="F48" s="34" t="s">
        <v>77</v>
      </c>
      <c r="G48" s="34" t="s">
        <v>160</v>
      </c>
      <c r="H48" s="35" t="s">
        <v>253</v>
      </c>
      <c r="I48" s="75">
        <v>8.5</v>
      </c>
      <c r="J48" s="73" t="s">
        <v>158</v>
      </c>
    </row>
    <row r="49" spans="1:10" ht="47.25" x14ac:dyDescent="0.25">
      <c r="A49" s="34">
        <v>42</v>
      </c>
      <c r="B49" s="73" t="s">
        <v>150</v>
      </c>
      <c r="C49" s="34" t="s">
        <v>79</v>
      </c>
      <c r="D49" s="76"/>
      <c r="E49" s="74" t="s">
        <v>151</v>
      </c>
      <c r="F49" s="34" t="s">
        <v>77</v>
      </c>
      <c r="G49" s="34" t="s">
        <v>160</v>
      </c>
      <c r="H49" s="35" t="s">
        <v>253</v>
      </c>
      <c r="I49" s="75">
        <v>8</v>
      </c>
      <c r="J49" s="74" t="s">
        <v>153</v>
      </c>
    </row>
    <row r="50" spans="1:10" ht="78.75" x14ac:dyDescent="0.25">
      <c r="A50" s="34">
        <v>43</v>
      </c>
      <c r="B50" s="73" t="s">
        <v>180</v>
      </c>
      <c r="C50" s="34" t="s">
        <v>79</v>
      </c>
      <c r="D50" s="76"/>
      <c r="E50" s="74" t="s">
        <v>213</v>
      </c>
      <c r="F50" s="34" t="s">
        <v>77</v>
      </c>
      <c r="G50" s="34" t="s">
        <v>160</v>
      </c>
      <c r="H50" s="35" t="s">
        <v>253</v>
      </c>
      <c r="I50" s="75">
        <v>8.5</v>
      </c>
      <c r="J50" s="73" t="s">
        <v>159</v>
      </c>
    </row>
  </sheetData>
  <mergeCells count="4">
    <mergeCell ref="A4:I4"/>
    <mergeCell ref="A5:I5"/>
    <mergeCell ref="A1:D1"/>
    <mergeCell ref="A2:D2"/>
  </mergeCells>
  <phoneticPr fontId="29" type="noConversion"/>
  <pageMargins left="0.2" right="0.2" top="0.22" bottom="0.17" header="0.3" footer="0.1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6" workbookViewId="0">
      <selection activeCell="J10" sqref="J10"/>
    </sheetView>
  </sheetViews>
  <sheetFormatPr defaultColWidth="8.85546875" defaultRowHeight="15" x14ac:dyDescent="0.25"/>
  <cols>
    <col min="1" max="1" width="14.85546875" style="3" customWidth="1"/>
    <col min="2" max="2" width="8.85546875" style="3"/>
    <col min="3" max="3" width="12.5703125" style="3" customWidth="1"/>
    <col min="4" max="4" width="13.42578125" style="3" customWidth="1"/>
    <col min="5" max="5" width="12.42578125" style="3" customWidth="1"/>
    <col min="6" max="6" width="11.42578125" style="3" customWidth="1"/>
    <col min="7" max="7" width="13.140625" style="3" customWidth="1"/>
    <col min="8" max="9" width="15" style="3" customWidth="1"/>
    <col min="10" max="10" width="13.5703125" style="3" customWidth="1"/>
    <col min="11" max="11" width="12.5703125" style="3" customWidth="1"/>
    <col min="12" max="16384" width="8.85546875" style="3"/>
  </cols>
  <sheetData>
    <row r="1" spans="1:11" ht="16.5" x14ac:dyDescent="0.25">
      <c r="A1" s="90" t="s">
        <v>71</v>
      </c>
      <c r="B1" s="90"/>
      <c r="C1" s="90"/>
      <c r="D1" s="90"/>
      <c r="E1" s="90"/>
    </row>
    <row r="2" spans="1:11" s="32" customFormat="1" ht="15.75" x14ac:dyDescent="0.25">
      <c r="A2" s="91" t="s">
        <v>170</v>
      </c>
      <c r="B2" s="91"/>
      <c r="C2" s="91"/>
      <c r="D2" s="91"/>
      <c r="E2" s="91"/>
    </row>
    <row r="3" spans="1:11" s="33" customFormat="1" x14ac:dyDescent="0.3"/>
    <row r="4" spans="1:11" ht="15.75" x14ac:dyDescent="0.25">
      <c r="A4" s="92" t="s">
        <v>163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1" ht="15" customHeight="1" x14ac:dyDescent="0.25">
      <c r="A5" s="96" t="s">
        <v>214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s="83" customFormat="1" x14ac:dyDescent="0.25">
      <c r="A6" s="97" t="s">
        <v>0</v>
      </c>
      <c r="B6" s="97" t="s">
        <v>1</v>
      </c>
      <c r="C6" s="97" t="s">
        <v>22</v>
      </c>
      <c r="D6" s="97"/>
      <c r="E6" s="97"/>
      <c r="F6" s="97"/>
      <c r="G6" s="97"/>
      <c r="H6" s="97"/>
      <c r="I6" s="97"/>
      <c r="J6" s="97"/>
      <c r="K6" s="97" t="s">
        <v>23</v>
      </c>
    </row>
    <row r="7" spans="1:11" s="83" customFormat="1" ht="126" x14ac:dyDescent="0.25">
      <c r="A7" s="97"/>
      <c r="B7" s="97"/>
      <c r="C7" s="84" t="s">
        <v>24</v>
      </c>
      <c r="D7" s="84" t="s">
        <v>25</v>
      </c>
      <c r="E7" s="84" t="s">
        <v>26</v>
      </c>
      <c r="F7" s="84" t="s">
        <v>27</v>
      </c>
      <c r="G7" s="84" t="s">
        <v>28</v>
      </c>
      <c r="H7" s="84" t="s">
        <v>29</v>
      </c>
      <c r="I7" s="84" t="s">
        <v>30</v>
      </c>
      <c r="J7" s="85" t="s">
        <v>31</v>
      </c>
      <c r="K7" s="97"/>
    </row>
    <row r="8" spans="1:11" ht="33" x14ac:dyDescent="0.35">
      <c r="A8" s="65" t="s">
        <v>171</v>
      </c>
      <c r="B8" s="78">
        <v>18</v>
      </c>
      <c r="C8" s="65"/>
      <c r="D8" s="82"/>
      <c r="E8" s="82"/>
      <c r="F8" s="65"/>
      <c r="G8" s="65"/>
      <c r="H8" s="82">
        <v>1</v>
      </c>
      <c r="I8" s="65"/>
      <c r="J8" s="82">
        <v>19</v>
      </c>
      <c r="K8" s="5"/>
    </row>
    <row r="9" spans="1:11" ht="33.75" customHeight="1" x14ac:dyDescent="0.35">
      <c r="A9" s="65" t="s">
        <v>172</v>
      </c>
      <c r="B9" s="78">
        <v>33</v>
      </c>
      <c r="C9" s="65"/>
      <c r="D9" s="82"/>
      <c r="E9" s="82"/>
      <c r="F9" s="65">
        <v>1</v>
      </c>
      <c r="G9" s="65">
        <v>1</v>
      </c>
      <c r="H9" s="82">
        <v>1</v>
      </c>
      <c r="I9" s="65">
        <v>3</v>
      </c>
      <c r="J9" s="82">
        <v>18</v>
      </c>
      <c r="K9" s="5"/>
    </row>
    <row r="10" spans="1:11" ht="33.75" customHeight="1" x14ac:dyDescent="0.35">
      <c r="A10" s="65" t="s">
        <v>173</v>
      </c>
      <c r="B10" s="78">
        <v>19</v>
      </c>
      <c r="C10" s="65"/>
      <c r="D10" s="5"/>
      <c r="E10" s="5"/>
      <c r="F10" s="86"/>
      <c r="G10" s="65">
        <v>1</v>
      </c>
      <c r="H10" s="5">
        <v>1</v>
      </c>
      <c r="I10" s="65"/>
      <c r="J10" s="5">
        <v>18</v>
      </c>
      <c r="K10" s="5"/>
    </row>
    <row r="11" spans="1:11" ht="33.75" customHeight="1" x14ac:dyDescent="0.35">
      <c r="A11" s="65" t="s">
        <v>174</v>
      </c>
      <c r="B11" s="78">
        <v>30</v>
      </c>
      <c r="C11" s="65"/>
      <c r="D11" s="5"/>
      <c r="E11" s="5"/>
      <c r="F11" s="65">
        <v>1</v>
      </c>
      <c r="G11" s="65"/>
      <c r="H11" s="5">
        <v>1</v>
      </c>
      <c r="I11" s="65">
        <v>2</v>
      </c>
      <c r="J11" s="5">
        <v>16</v>
      </c>
      <c r="K11" s="5"/>
    </row>
    <row r="12" spans="1:11" ht="33.75" customHeight="1" x14ac:dyDescent="0.35">
      <c r="A12" s="65" t="s">
        <v>175</v>
      </c>
      <c r="B12" s="78">
        <v>1</v>
      </c>
      <c r="C12" s="65"/>
      <c r="D12" s="5"/>
      <c r="E12" s="5"/>
      <c r="F12" s="65"/>
      <c r="G12" s="65"/>
      <c r="H12" s="5"/>
      <c r="I12" s="65"/>
      <c r="J12" s="5"/>
      <c r="K12" s="5"/>
    </row>
    <row r="13" spans="1:11" s="12" customFormat="1" ht="26.45" customHeight="1" x14ac:dyDescent="0.25">
      <c r="A13" s="71" t="s">
        <v>11</v>
      </c>
      <c r="B13" s="71">
        <f t="shared" ref="B13:J13" si="0">SUM(B8:B12)</f>
        <v>101</v>
      </c>
      <c r="C13" s="71">
        <f t="shared" si="0"/>
        <v>0</v>
      </c>
      <c r="D13" s="71">
        <f t="shared" si="0"/>
        <v>0</v>
      </c>
      <c r="E13" s="71">
        <f t="shared" si="0"/>
        <v>0</v>
      </c>
      <c r="F13" s="71">
        <f t="shared" si="0"/>
        <v>2</v>
      </c>
      <c r="G13" s="71">
        <f t="shared" si="0"/>
        <v>2</v>
      </c>
      <c r="H13" s="71">
        <f t="shared" si="0"/>
        <v>4</v>
      </c>
      <c r="I13" s="71">
        <f t="shared" si="0"/>
        <v>5</v>
      </c>
      <c r="J13" s="71">
        <f t="shared" si="0"/>
        <v>71</v>
      </c>
      <c r="K13" s="71"/>
    </row>
  </sheetData>
  <mergeCells count="8">
    <mergeCell ref="A1:E1"/>
    <mergeCell ref="A2:E2"/>
    <mergeCell ref="A4:K4"/>
    <mergeCell ref="A5:K5"/>
    <mergeCell ref="A6:A7"/>
    <mergeCell ref="B6:B7"/>
    <mergeCell ref="C6:J6"/>
    <mergeCell ref="K6:K7"/>
  </mergeCells>
  <pageMargins left="0.17" right="0.17" top="0.28000000000000003" bottom="0.17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85" zoomScaleNormal="85" workbookViewId="0">
      <selection sqref="A1:D2"/>
    </sheetView>
  </sheetViews>
  <sheetFormatPr defaultColWidth="10.42578125" defaultRowHeight="15.75" x14ac:dyDescent="0.25"/>
  <cols>
    <col min="1" max="1" width="5" style="7" customWidth="1"/>
    <col min="2" max="2" width="27.42578125" style="8" customWidth="1"/>
    <col min="3" max="3" width="21.42578125" style="8" customWidth="1"/>
    <col min="4" max="4" width="16.42578125" style="7" customWidth="1"/>
    <col min="5" max="5" width="8.5703125" style="7" customWidth="1"/>
    <col min="6" max="6" width="12.5703125" style="7" customWidth="1"/>
    <col min="7" max="7" width="12.85546875" style="7" customWidth="1"/>
    <col min="8" max="8" width="13" style="15" customWidth="1"/>
    <col min="9" max="9" width="10.42578125" style="7" customWidth="1"/>
    <col min="10" max="10" width="24.85546875" style="8" customWidth="1"/>
    <col min="11" max="11" width="12.42578125" style="7" customWidth="1"/>
    <col min="12" max="12" width="23.42578125" style="8" customWidth="1"/>
    <col min="13" max="13" width="21" style="14" customWidth="1"/>
    <col min="14" max="14" width="33.5703125" style="13" customWidth="1"/>
    <col min="15" max="16384" width="10.42578125" style="6"/>
  </cols>
  <sheetData>
    <row r="1" spans="1:14" s="32" customFormat="1" ht="16.5" x14ac:dyDescent="0.25">
      <c r="A1" s="90" t="s">
        <v>71</v>
      </c>
      <c r="B1" s="90"/>
      <c r="C1" s="90"/>
      <c r="D1" s="90"/>
    </row>
    <row r="2" spans="1:14" s="33" customFormat="1" x14ac:dyDescent="0.25">
      <c r="A2" s="91" t="s">
        <v>170</v>
      </c>
      <c r="B2" s="91"/>
      <c r="C2" s="91"/>
      <c r="D2" s="91"/>
    </row>
    <row r="3" spans="1:14" ht="27.75" customHeight="1" x14ac:dyDescent="0.25">
      <c r="A3" s="98" t="s">
        <v>216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15.6" x14ac:dyDescent="0.35">
      <c r="A4" s="10"/>
      <c r="B4" s="11"/>
      <c r="C4" s="11"/>
      <c r="D4" s="10"/>
      <c r="E4" s="10"/>
      <c r="F4" s="10"/>
      <c r="G4" s="10"/>
    </row>
    <row r="5" spans="1:14" s="16" customFormat="1" ht="42.75" x14ac:dyDescent="0.25">
      <c r="A5" s="38" t="s">
        <v>12</v>
      </c>
      <c r="B5" s="38" t="s">
        <v>32</v>
      </c>
      <c r="C5" s="38" t="s">
        <v>33</v>
      </c>
      <c r="D5" s="38" t="s">
        <v>34</v>
      </c>
      <c r="E5" s="38" t="s">
        <v>35</v>
      </c>
      <c r="F5" s="38" t="s">
        <v>36</v>
      </c>
      <c r="G5" s="38" t="s">
        <v>37</v>
      </c>
      <c r="H5" s="39" t="s">
        <v>38</v>
      </c>
      <c r="I5" s="39" t="s">
        <v>39</v>
      </c>
      <c r="J5" s="39" t="s">
        <v>40</v>
      </c>
      <c r="K5" s="39" t="s">
        <v>41</v>
      </c>
      <c r="L5" s="39" t="s">
        <v>42</v>
      </c>
      <c r="M5" s="39" t="s">
        <v>43</v>
      </c>
      <c r="N5" s="39" t="s">
        <v>44</v>
      </c>
    </row>
    <row r="6" spans="1:14" s="30" customFormat="1" ht="15" x14ac:dyDescent="0.25">
      <c r="A6" s="40"/>
      <c r="B6" s="40" t="s">
        <v>45</v>
      </c>
      <c r="C6" s="40"/>
      <c r="D6" s="40"/>
      <c r="E6" s="40"/>
      <c r="F6" s="40"/>
      <c r="G6" s="40"/>
      <c r="H6" s="41"/>
      <c r="I6" s="41"/>
      <c r="J6" s="41"/>
      <c r="K6" s="41"/>
      <c r="L6" s="41"/>
      <c r="M6" s="41"/>
      <c r="N6" s="41"/>
    </row>
    <row r="7" spans="1:14" s="30" customFormat="1" ht="14.1" x14ac:dyDescent="0.3">
      <c r="A7" s="42">
        <v>1</v>
      </c>
      <c r="B7" s="40"/>
      <c r="C7" s="40"/>
      <c r="D7" s="40"/>
      <c r="E7" s="40"/>
      <c r="F7" s="40"/>
      <c r="G7" s="40"/>
      <c r="H7" s="41"/>
      <c r="I7" s="41"/>
      <c r="J7" s="41"/>
      <c r="K7" s="41"/>
      <c r="L7" s="41"/>
      <c r="M7" s="41"/>
      <c r="N7" s="41"/>
    </row>
    <row r="8" spans="1:14" s="30" customFormat="1" ht="14.1" x14ac:dyDescent="0.3">
      <c r="A8" s="42">
        <v>2</v>
      </c>
      <c r="B8" s="40"/>
      <c r="C8" s="40"/>
      <c r="D8" s="40"/>
      <c r="E8" s="40"/>
      <c r="F8" s="40"/>
      <c r="G8" s="40"/>
      <c r="H8" s="41"/>
      <c r="I8" s="41"/>
      <c r="J8" s="41"/>
      <c r="K8" s="41"/>
      <c r="L8" s="41"/>
      <c r="M8" s="41"/>
      <c r="N8" s="41"/>
    </row>
    <row r="9" spans="1:14" s="30" customFormat="1" ht="14.1" x14ac:dyDescent="0.3">
      <c r="A9" s="42">
        <v>3</v>
      </c>
      <c r="B9" s="40"/>
      <c r="C9" s="40"/>
      <c r="D9" s="40"/>
      <c r="E9" s="40"/>
      <c r="F9" s="40"/>
      <c r="G9" s="40"/>
      <c r="H9" s="41"/>
      <c r="I9" s="41"/>
      <c r="J9" s="41"/>
      <c r="K9" s="41"/>
      <c r="L9" s="41"/>
      <c r="M9" s="41"/>
      <c r="N9" s="41"/>
    </row>
    <row r="10" spans="1:14" s="30" customFormat="1" ht="15" x14ac:dyDescent="0.25">
      <c r="A10" s="42" t="s">
        <v>46</v>
      </c>
      <c r="B10" s="40"/>
      <c r="C10" s="40"/>
      <c r="D10" s="40"/>
      <c r="E10" s="40"/>
      <c r="F10" s="40"/>
      <c r="G10" s="40"/>
      <c r="H10" s="41"/>
      <c r="I10" s="41"/>
      <c r="J10" s="41"/>
      <c r="K10" s="41"/>
      <c r="L10" s="41"/>
      <c r="M10" s="41"/>
      <c r="N10" s="41"/>
    </row>
    <row r="11" spans="1:14" s="30" customFormat="1" ht="15" x14ac:dyDescent="0.25">
      <c r="A11" s="40"/>
      <c r="B11" s="31" t="s">
        <v>47</v>
      </c>
      <c r="C11" s="40"/>
      <c r="D11" s="40"/>
      <c r="E11" s="40"/>
      <c r="F11" s="40"/>
      <c r="G11" s="40"/>
      <c r="H11" s="41"/>
      <c r="I11" s="41"/>
      <c r="J11" s="41"/>
      <c r="K11" s="41"/>
      <c r="L11" s="41"/>
      <c r="M11" s="41"/>
      <c r="N11" s="41"/>
    </row>
    <row r="12" spans="1:14" s="16" customFormat="1" ht="15" x14ac:dyDescent="0.25">
      <c r="A12" s="38"/>
      <c r="B12" s="43" t="s">
        <v>48</v>
      </c>
      <c r="C12" s="38"/>
      <c r="D12" s="38"/>
      <c r="E12" s="38"/>
      <c r="F12" s="38"/>
      <c r="G12" s="38"/>
      <c r="H12" s="39"/>
      <c r="I12" s="39"/>
      <c r="J12" s="39"/>
      <c r="K12" s="39"/>
      <c r="L12" s="39"/>
      <c r="M12" s="39"/>
      <c r="N12" s="39"/>
    </row>
    <row r="13" spans="1:14" s="22" customFormat="1" ht="14.45" x14ac:dyDescent="0.3">
      <c r="A13" s="25">
        <v>1</v>
      </c>
      <c r="B13" s="26"/>
      <c r="C13" s="26"/>
      <c r="D13" s="25"/>
      <c r="E13" s="25"/>
      <c r="F13" s="25"/>
      <c r="G13" s="25"/>
      <c r="H13" s="25"/>
      <c r="I13" s="25"/>
      <c r="J13" s="23"/>
      <c r="K13" s="24"/>
      <c r="L13" s="23"/>
      <c r="M13" s="23"/>
      <c r="N13" s="23"/>
    </row>
    <row r="14" spans="1:14" s="22" customFormat="1" ht="14.45" x14ac:dyDescent="0.3">
      <c r="A14" s="25">
        <v>2</v>
      </c>
      <c r="B14" s="26"/>
      <c r="C14" s="26"/>
      <c r="D14" s="25"/>
      <c r="E14" s="25"/>
      <c r="F14" s="25"/>
      <c r="G14" s="25"/>
      <c r="H14" s="25"/>
      <c r="I14" s="25"/>
      <c r="J14" s="23"/>
      <c r="K14" s="24"/>
      <c r="L14" s="23"/>
      <c r="M14" s="23"/>
      <c r="N14" s="23"/>
    </row>
    <row r="15" spans="1:14" s="22" customFormat="1" ht="14.45" x14ac:dyDescent="0.3">
      <c r="A15" s="25">
        <v>3</v>
      </c>
      <c r="B15" s="29"/>
      <c r="C15" s="26"/>
      <c r="D15" s="28"/>
      <c r="E15" s="28"/>
      <c r="F15" s="28"/>
      <c r="G15" s="28"/>
      <c r="H15" s="28"/>
      <c r="I15" s="28"/>
      <c r="J15" s="27"/>
      <c r="K15" s="24"/>
      <c r="L15" s="23"/>
      <c r="M15" s="23"/>
      <c r="N15" s="23"/>
    </row>
    <row r="16" spans="1:14" s="22" customFormat="1" ht="15" x14ac:dyDescent="0.25">
      <c r="A16" s="25" t="s">
        <v>46</v>
      </c>
      <c r="B16" s="26"/>
      <c r="C16" s="26"/>
      <c r="D16" s="25"/>
      <c r="E16" s="25"/>
      <c r="F16" s="25"/>
      <c r="G16" s="25"/>
      <c r="H16" s="25"/>
      <c r="I16" s="25"/>
      <c r="J16" s="23"/>
      <c r="K16" s="24"/>
      <c r="L16" s="23"/>
      <c r="M16" s="23"/>
      <c r="N16" s="23"/>
    </row>
    <row r="17" spans="1:14" s="22" customFormat="1" ht="15" x14ac:dyDescent="0.25">
      <c r="A17" s="25"/>
      <c r="B17" s="43" t="s">
        <v>49</v>
      </c>
      <c r="C17" s="43"/>
      <c r="D17" s="38"/>
      <c r="E17" s="38"/>
      <c r="F17" s="38"/>
      <c r="G17" s="38"/>
      <c r="H17" s="25"/>
      <c r="I17" s="25"/>
      <c r="J17" s="26"/>
      <c r="K17" s="25"/>
      <c r="L17" s="26"/>
      <c r="M17" s="26"/>
      <c r="N17" s="26"/>
    </row>
    <row r="18" spans="1:14" s="22" customFormat="1" ht="14.1" x14ac:dyDescent="0.3">
      <c r="A18" s="44"/>
      <c r="B18" s="45"/>
      <c r="C18" s="45"/>
      <c r="D18" s="46"/>
      <c r="E18" s="46"/>
      <c r="F18" s="46"/>
      <c r="G18" s="46"/>
      <c r="H18" s="44"/>
      <c r="I18" s="44"/>
      <c r="J18" s="47"/>
      <c r="K18" s="44"/>
      <c r="L18" s="47"/>
      <c r="M18" s="47"/>
      <c r="N18" s="47"/>
    </row>
    <row r="19" spans="1:14" s="16" customFormat="1" ht="15" x14ac:dyDescent="0.25">
      <c r="A19" s="20"/>
      <c r="B19" s="19" t="s">
        <v>50</v>
      </c>
      <c r="C19" s="19">
        <f>COUNTIF($H$13:$I$16, "SCI")</f>
        <v>0</v>
      </c>
      <c r="D19" s="20"/>
      <c r="E19" s="20"/>
      <c r="F19" s="20"/>
      <c r="G19" s="20"/>
      <c r="H19" s="21"/>
      <c r="I19" s="20"/>
      <c r="J19" s="19"/>
      <c r="K19" s="20"/>
      <c r="L19" s="19"/>
      <c r="M19" s="18"/>
      <c r="N19" s="17"/>
    </row>
    <row r="20" spans="1:14" s="16" customFormat="1" ht="15" x14ac:dyDescent="0.25">
      <c r="A20" s="20"/>
      <c r="B20" s="19" t="s">
        <v>51</v>
      </c>
      <c r="C20" s="19">
        <f>COUNTIF($H$13:$I$16, "SCIE")</f>
        <v>0</v>
      </c>
      <c r="D20" s="20"/>
      <c r="E20" s="20"/>
      <c r="F20" s="20"/>
      <c r="G20" s="20"/>
      <c r="H20" s="21"/>
      <c r="I20" s="20"/>
      <c r="J20" s="19"/>
      <c r="K20" s="20"/>
      <c r="L20" s="19"/>
      <c r="M20" s="18"/>
      <c r="N20" s="17"/>
    </row>
    <row r="21" spans="1:14" s="16" customFormat="1" ht="15" x14ac:dyDescent="0.25">
      <c r="A21" s="20"/>
      <c r="B21" s="19" t="s">
        <v>52</v>
      </c>
      <c r="C21" s="19">
        <f>COUNTIF($H$13:$I$16, "ESCI")</f>
        <v>0</v>
      </c>
      <c r="D21" s="20"/>
      <c r="E21" s="20"/>
      <c r="F21" s="20"/>
      <c r="G21" s="20"/>
      <c r="H21" s="21"/>
      <c r="I21" s="20"/>
      <c r="J21" s="19"/>
      <c r="K21" s="20"/>
      <c r="L21" s="19"/>
      <c r="M21" s="18"/>
      <c r="N21" s="17"/>
    </row>
    <row r="22" spans="1:14" s="16" customFormat="1" ht="15" x14ac:dyDescent="0.25">
      <c r="A22" s="20"/>
      <c r="B22" s="19" t="s">
        <v>21</v>
      </c>
      <c r="C22" s="19"/>
      <c r="D22" s="20"/>
      <c r="E22" s="20"/>
      <c r="F22" s="20"/>
      <c r="G22" s="20"/>
      <c r="H22" s="21"/>
      <c r="I22" s="20"/>
      <c r="J22" s="19"/>
      <c r="K22" s="20"/>
      <c r="L22" s="19"/>
      <c r="M22" s="18"/>
      <c r="N22" s="17"/>
    </row>
    <row r="23" spans="1:14" s="16" customFormat="1" ht="14.1" x14ac:dyDescent="0.3">
      <c r="A23" s="20"/>
      <c r="B23" s="19"/>
      <c r="C23" s="19"/>
      <c r="D23" s="20"/>
      <c r="E23" s="20"/>
      <c r="F23" s="20"/>
      <c r="G23" s="20"/>
      <c r="H23" s="21"/>
      <c r="I23" s="20"/>
      <c r="J23" s="19"/>
      <c r="K23" s="20"/>
      <c r="L23" s="19"/>
      <c r="M23" s="18"/>
      <c r="N23" s="17"/>
    </row>
    <row r="24" spans="1:14" s="16" customFormat="1" ht="14.1" x14ac:dyDescent="0.3">
      <c r="A24" s="20"/>
      <c r="B24" s="19"/>
      <c r="C24" s="19"/>
      <c r="D24" s="20"/>
      <c r="E24" s="20"/>
      <c r="F24" s="20"/>
      <c r="G24" s="20"/>
      <c r="H24" s="21"/>
      <c r="I24" s="20"/>
      <c r="J24" s="19"/>
      <c r="K24" s="20"/>
      <c r="L24" s="19"/>
      <c r="M24" s="18"/>
      <c r="N24" s="17"/>
    </row>
  </sheetData>
  <autoFilter ref="A4:M29"/>
  <mergeCells count="3">
    <mergeCell ref="A3:N3"/>
    <mergeCell ref="A1:D1"/>
    <mergeCell ref="A2:D2"/>
  </mergeCells>
  <pageMargins left="0.2" right="0.2" top="0.5" bottom="0.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sqref="A1:E2"/>
    </sheetView>
  </sheetViews>
  <sheetFormatPr defaultColWidth="8.85546875" defaultRowHeight="15" x14ac:dyDescent="0.25"/>
  <cols>
    <col min="1" max="1" width="14.5703125" style="3" customWidth="1"/>
    <col min="2" max="2" width="10.42578125" style="3" customWidth="1"/>
    <col min="3" max="3" width="15.42578125" style="3" customWidth="1"/>
    <col min="4" max="13" width="8.85546875" style="3"/>
    <col min="14" max="14" width="10.42578125" style="3" customWidth="1"/>
    <col min="15" max="16384" width="8.85546875" style="3"/>
  </cols>
  <sheetData>
    <row r="1" spans="1:14" s="32" customFormat="1" ht="16.5" x14ac:dyDescent="0.25">
      <c r="A1" s="90" t="s">
        <v>71</v>
      </c>
      <c r="B1" s="90"/>
      <c r="C1" s="90"/>
      <c r="D1" s="90"/>
      <c r="E1" s="90"/>
    </row>
    <row r="2" spans="1:14" s="33" customFormat="1" ht="15.75" x14ac:dyDescent="0.25">
      <c r="A2" s="91" t="s">
        <v>170</v>
      </c>
      <c r="B2" s="91"/>
      <c r="C2" s="91"/>
      <c r="D2" s="91"/>
      <c r="E2" s="91"/>
    </row>
    <row r="3" spans="1:14" s="33" customFormat="1" x14ac:dyDescent="0.3"/>
    <row r="4" spans="1:14" ht="21.75" customHeight="1" x14ac:dyDescent="0.25">
      <c r="A4" s="92" t="s">
        <v>164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14" ht="16.5" x14ac:dyDescent="0.25">
      <c r="A5" s="93" t="s">
        <v>215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4" x14ac:dyDescent="0.25">
      <c r="A6" s="94" t="s">
        <v>0</v>
      </c>
      <c r="B6" s="94" t="s">
        <v>53</v>
      </c>
      <c r="C6" s="99" t="s">
        <v>54</v>
      </c>
      <c r="D6" s="94" t="s">
        <v>55</v>
      </c>
      <c r="E6" s="94"/>
      <c r="F6" s="94"/>
      <c r="G6" s="94"/>
      <c r="H6" s="94" t="s">
        <v>56</v>
      </c>
      <c r="I6" s="94"/>
      <c r="J6" s="94"/>
      <c r="K6" s="94"/>
      <c r="L6" s="94" t="s">
        <v>57</v>
      </c>
      <c r="M6" s="94"/>
      <c r="N6" s="94"/>
    </row>
    <row r="7" spans="1:14" ht="28.5" x14ac:dyDescent="0.25">
      <c r="A7" s="94"/>
      <c r="B7" s="94"/>
      <c r="C7" s="99"/>
      <c r="D7" s="48" t="s">
        <v>58</v>
      </c>
      <c r="E7" s="48" t="s">
        <v>59</v>
      </c>
      <c r="F7" s="48" t="s">
        <v>60</v>
      </c>
      <c r="G7" s="48" t="s">
        <v>61</v>
      </c>
      <c r="H7" s="48" t="s">
        <v>58</v>
      </c>
      <c r="I7" s="48" t="s">
        <v>59</v>
      </c>
      <c r="J7" s="48" t="s">
        <v>60</v>
      </c>
      <c r="K7" s="48" t="s">
        <v>61</v>
      </c>
      <c r="L7" s="48" t="s">
        <v>58</v>
      </c>
      <c r="M7" s="48" t="s">
        <v>59</v>
      </c>
      <c r="N7" s="48" t="s">
        <v>60</v>
      </c>
    </row>
    <row r="8" spans="1:14" ht="33" customHeight="1" x14ac:dyDescent="0.35">
      <c r="A8" s="65" t="s">
        <v>171</v>
      </c>
      <c r="B8" s="78">
        <v>18</v>
      </c>
      <c r="C8" s="82">
        <v>21</v>
      </c>
      <c r="D8" s="65"/>
      <c r="E8" s="65">
        <v>1</v>
      </c>
      <c r="F8" s="65"/>
      <c r="G8" s="65">
        <v>1</v>
      </c>
      <c r="H8" s="65"/>
      <c r="I8" s="65">
        <v>1</v>
      </c>
      <c r="J8" s="65"/>
      <c r="K8" s="65">
        <v>4</v>
      </c>
      <c r="L8" s="65"/>
      <c r="M8" s="65"/>
      <c r="N8" s="65">
        <v>6</v>
      </c>
    </row>
    <row r="9" spans="1:14" ht="33" customHeight="1" x14ac:dyDescent="0.35">
      <c r="A9" s="65" t="s">
        <v>172</v>
      </c>
      <c r="B9" s="78">
        <v>33</v>
      </c>
      <c r="C9" s="82">
        <v>20</v>
      </c>
      <c r="D9" s="65"/>
      <c r="E9" s="65"/>
      <c r="F9" s="65">
        <v>1</v>
      </c>
      <c r="G9" s="65">
        <v>2</v>
      </c>
      <c r="H9" s="65"/>
      <c r="I9" s="65"/>
      <c r="J9" s="65">
        <v>1</v>
      </c>
      <c r="K9" s="65"/>
      <c r="L9" s="65"/>
      <c r="M9" s="65">
        <v>5</v>
      </c>
      <c r="N9" s="65">
        <v>3</v>
      </c>
    </row>
    <row r="10" spans="1:14" ht="33" customHeight="1" x14ac:dyDescent="0.35">
      <c r="A10" s="65" t="s">
        <v>173</v>
      </c>
      <c r="B10" s="78">
        <v>19</v>
      </c>
      <c r="C10" s="5">
        <v>18</v>
      </c>
      <c r="D10" s="65"/>
      <c r="E10" s="65"/>
      <c r="F10" s="65"/>
      <c r="G10" s="65">
        <v>1</v>
      </c>
      <c r="H10" s="65"/>
      <c r="I10" s="65"/>
      <c r="J10" s="65"/>
      <c r="K10" s="65"/>
      <c r="L10" s="65">
        <v>3</v>
      </c>
      <c r="M10" s="65">
        <v>3</v>
      </c>
      <c r="N10" s="65">
        <v>6</v>
      </c>
    </row>
    <row r="11" spans="1:14" ht="33" customHeight="1" x14ac:dyDescent="0.35">
      <c r="A11" s="65" t="s">
        <v>174</v>
      </c>
      <c r="B11" s="78">
        <v>30</v>
      </c>
      <c r="C11" s="5">
        <v>16</v>
      </c>
      <c r="D11" s="65"/>
      <c r="E11" s="66"/>
      <c r="F11" s="65"/>
      <c r="G11" s="65"/>
      <c r="H11" s="65"/>
      <c r="I11" s="65"/>
      <c r="J11" s="65"/>
      <c r="K11" s="65">
        <v>2</v>
      </c>
      <c r="L11" s="66"/>
      <c r="M11" s="65">
        <v>3</v>
      </c>
      <c r="N11" s="65">
        <v>1</v>
      </c>
    </row>
    <row r="12" spans="1:14" ht="29.25" customHeight="1" x14ac:dyDescent="0.35">
      <c r="A12" s="65" t="s">
        <v>175</v>
      </c>
      <c r="B12" s="78">
        <v>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s="12" customFormat="1" x14ac:dyDescent="0.25">
      <c r="A13" s="48" t="s">
        <v>11</v>
      </c>
      <c r="B13" s="48">
        <f t="shared" ref="B13:N13" si="0">SUM(B8:B12)</f>
        <v>101</v>
      </c>
      <c r="C13" s="48">
        <f t="shared" si="0"/>
        <v>75</v>
      </c>
      <c r="D13" s="48">
        <f t="shared" si="0"/>
        <v>0</v>
      </c>
      <c r="E13" s="48">
        <f t="shared" si="0"/>
        <v>1</v>
      </c>
      <c r="F13" s="48">
        <f t="shared" si="0"/>
        <v>1</v>
      </c>
      <c r="G13" s="48">
        <f t="shared" si="0"/>
        <v>4</v>
      </c>
      <c r="H13" s="48">
        <f t="shared" si="0"/>
        <v>0</v>
      </c>
      <c r="I13" s="48">
        <f t="shared" si="0"/>
        <v>1</v>
      </c>
      <c r="J13" s="48">
        <f t="shared" si="0"/>
        <v>1</v>
      </c>
      <c r="K13" s="48">
        <f t="shared" si="0"/>
        <v>6</v>
      </c>
      <c r="L13" s="48">
        <f t="shared" si="0"/>
        <v>3</v>
      </c>
      <c r="M13" s="48">
        <f t="shared" si="0"/>
        <v>11</v>
      </c>
      <c r="N13" s="48">
        <f t="shared" si="0"/>
        <v>16</v>
      </c>
    </row>
  </sheetData>
  <mergeCells count="10">
    <mergeCell ref="A1:E1"/>
    <mergeCell ref="A2:E2"/>
    <mergeCell ref="A4:N4"/>
    <mergeCell ref="A5:N5"/>
    <mergeCell ref="A6:A7"/>
    <mergeCell ref="B6:B7"/>
    <mergeCell ref="C6:C7"/>
    <mergeCell ref="D6:G6"/>
    <mergeCell ref="H6:K6"/>
    <mergeCell ref="L6:N6"/>
  </mergeCells>
  <pageMargins left="0.17" right="0.17" top="0.28999999999999998" bottom="0.17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O7" sqref="O7"/>
    </sheetView>
  </sheetViews>
  <sheetFormatPr defaultRowHeight="15" x14ac:dyDescent="0.25"/>
  <cols>
    <col min="1" max="1" width="15.7109375" customWidth="1"/>
    <col min="2" max="2" width="7.42578125" customWidth="1"/>
    <col min="4" max="4" width="10.7109375" customWidth="1"/>
    <col min="5" max="5" width="10.28515625" customWidth="1"/>
    <col min="6" max="6" width="11" customWidth="1"/>
    <col min="14" max="14" width="18" customWidth="1"/>
    <col min="15" max="17" width="8.140625" customWidth="1"/>
  </cols>
  <sheetData>
    <row r="1" spans="1:14" s="32" customFormat="1" ht="16.5" x14ac:dyDescent="0.25">
      <c r="A1" s="90" t="s">
        <v>71</v>
      </c>
      <c r="B1" s="90"/>
      <c r="C1" s="90"/>
      <c r="D1" s="90"/>
      <c r="E1" s="90"/>
    </row>
    <row r="2" spans="1:14" s="33" customFormat="1" ht="15.75" x14ac:dyDescent="0.25">
      <c r="A2" s="91" t="s">
        <v>170</v>
      </c>
      <c r="B2" s="91"/>
      <c r="C2" s="91"/>
      <c r="D2" s="91"/>
      <c r="E2" s="91"/>
    </row>
    <row r="3" spans="1:14" ht="16.5" x14ac:dyDescent="0.3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ht="15.75" x14ac:dyDescent="0.25">
      <c r="A4" s="91" t="s">
        <v>62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4" ht="16.5" x14ac:dyDescent="0.25">
      <c r="A5" s="100" t="s">
        <v>217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7" spans="1:14" ht="28.5" customHeight="1" x14ac:dyDescent="0.25">
      <c r="A7" s="101" t="s">
        <v>63</v>
      </c>
      <c r="B7" s="101" t="s">
        <v>1</v>
      </c>
      <c r="C7" s="101" t="s">
        <v>64</v>
      </c>
      <c r="D7" s="101"/>
      <c r="E7" s="101"/>
      <c r="F7" s="101"/>
      <c r="G7" s="101" t="s">
        <v>65</v>
      </c>
      <c r="H7" s="101"/>
      <c r="I7" s="101"/>
      <c r="J7" s="101"/>
      <c r="K7" s="101" t="s">
        <v>66</v>
      </c>
      <c r="L7" s="101"/>
      <c r="M7" s="101"/>
      <c r="N7" s="101"/>
    </row>
    <row r="8" spans="1:14" ht="78.75" x14ac:dyDescent="0.25">
      <c r="A8" s="101"/>
      <c r="B8" s="101"/>
      <c r="C8" s="2" t="s">
        <v>67</v>
      </c>
      <c r="D8" s="1" t="s">
        <v>68</v>
      </c>
      <c r="E8" s="1" t="s">
        <v>69</v>
      </c>
      <c r="F8" s="1" t="s">
        <v>70</v>
      </c>
      <c r="G8" s="2" t="s">
        <v>67</v>
      </c>
      <c r="H8" s="1" t="s">
        <v>68</v>
      </c>
      <c r="I8" s="1" t="s">
        <v>69</v>
      </c>
      <c r="J8" s="1" t="s">
        <v>70</v>
      </c>
      <c r="K8" s="2" t="s">
        <v>67</v>
      </c>
      <c r="L8" s="1" t="s">
        <v>68</v>
      </c>
      <c r="M8" s="1" t="s">
        <v>69</v>
      </c>
      <c r="N8" s="1" t="s">
        <v>70</v>
      </c>
    </row>
    <row r="9" spans="1:14" ht="16.5" x14ac:dyDescent="0.35">
      <c r="A9" s="65" t="s">
        <v>165</v>
      </c>
      <c r="B9" s="1">
        <v>270</v>
      </c>
      <c r="C9" s="65" t="s">
        <v>219</v>
      </c>
      <c r="D9" s="65" t="s">
        <v>224</v>
      </c>
      <c r="E9" s="1" t="s">
        <v>225</v>
      </c>
      <c r="F9" s="1"/>
      <c r="G9" s="1" t="s">
        <v>228</v>
      </c>
      <c r="H9" s="1" t="s">
        <v>235</v>
      </c>
      <c r="I9" s="1" t="s">
        <v>238</v>
      </c>
      <c r="J9" s="1"/>
      <c r="K9" s="2">
        <v>9</v>
      </c>
      <c r="L9" s="2" t="s">
        <v>245</v>
      </c>
      <c r="M9" s="2" t="s">
        <v>248</v>
      </c>
      <c r="N9" s="1"/>
    </row>
    <row r="10" spans="1:14" ht="16.5" x14ac:dyDescent="0.35">
      <c r="A10" s="65" t="s">
        <v>166</v>
      </c>
      <c r="B10" s="1">
        <v>290</v>
      </c>
      <c r="C10" s="65" t="s">
        <v>220</v>
      </c>
      <c r="D10" s="65" t="s">
        <v>222</v>
      </c>
      <c r="E10" s="1">
        <v>89.4</v>
      </c>
      <c r="F10" s="1"/>
      <c r="G10" s="1" t="s">
        <v>231</v>
      </c>
      <c r="H10" s="1" t="s">
        <v>230</v>
      </c>
      <c r="I10" s="1" t="s">
        <v>239</v>
      </c>
      <c r="J10" s="1"/>
      <c r="K10" s="2">
        <v>17</v>
      </c>
      <c r="L10" s="2">
        <v>12</v>
      </c>
      <c r="M10" s="2">
        <v>7</v>
      </c>
      <c r="N10" s="1"/>
    </row>
    <row r="11" spans="1:14" ht="16.5" x14ac:dyDescent="0.35">
      <c r="A11" s="65" t="s">
        <v>167</v>
      </c>
      <c r="B11" s="1">
        <v>206</v>
      </c>
      <c r="C11" s="65" t="s">
        <v>221</v>
      </c>
      <c r="D11" s="65" t="s">
        <v>223</v>
      </c>
      <c r="E11" s="1">
        <v>92.4</v>
      </c>
      <c r="F11" s="1"/>
      <c r="G11" s="1" t="s">
        <v>232</v>
      </c>
      <c r="H11" s="1" t="s">
        <v>229</v>
      </c>
      <c r="I11" s="1" t="s">
        <v>240</v>
      </c>
      <c r="J11" s="1"/>
      <c r="K11" s="2">
        <v>9</v>
      </c>
      <c r="L11" s="2">
        <v>8</v>
      </c>
      <c r="M11" s="2">
        <v>9</v>
      </c>
      <c r="N11" s="1"/>
    </row>
    <row r="12" spans="1:14" ht="16.5" x14ac:dyDescent="0.35">
      <c r="A12" s="65" t="s">
        <v>168</v>
      </c>
      <c r="B12" s="1">
        <v>140</v>
      </c>
      <c r="C12" s="65"/>
      <c r="D12" s="65"/>
      <c r="E12" s="1"/>
      <c r="F12" s="1"/>
      <c r="G12" s="1" t="s">
        <v>234</v>
      </c>
      <c r="H12" s="1" t="s">
        <v>236</v>
      </c>
      <c r="I12" s="1" t="s">
        <v>241</v>
      </c>
      <c r="J12" s="1"/>
      <c r="K12" s="2">
        <v>15</v>
      </c>
      <c r="L12" s="2">
        <v>13</v>
      </c>
      <c r="M12" s="2">
        <v>10</v>
      </c>
      <c r="N12" s="1"/>
    </row>
    <row r="13" spans="1:14" ht="16.5" x14ac:dyDescent="0.35">
      <c r="A13" s="65" t="s">
        <v>169</v>
      </c>
      <c r="B13" s="1">
        <v>165</v>
      </c>
      <c r="C13" s="65"/>
      <c r="D13" s="65"/>
      <c r="E13" s="1"/>
      <c r="F13" s="1"/>
      <c r="G13" s="1" t="s">
        <v>233</v>
      </c>
      <c r="H13" s="1" t="s">
        <v>237</v>
      </c>
      <c r="I13" s="1" t="s">
        <v>242</v>
      </c>
      <c r="J13" s="1"/>
      <c r="K13" s="2">
        <v>1</v>
      </c>
      <c r="L13" s="2">
        <v>2</v>
      </c>
      <c r="M13" s="2">
        <v>3</v>
      </c>
      <c r="N13" s="1"/>
    </row>
    <row r="15" spans="1:14" x14ac:dyDescent="0.25">
      <c r="A15" s="77" t="s">
        <v>226</v>
      </c>
    </row>
    <row r="16" spans="1:14" x14ac:dyDescent="0.25">
      <c r="A16" s="77" t="s">
        <v>227</v>
      </c>
    </row>
    <row r="17" spans="1:1" x14ac:dyDescent="0.25">
      <c r="A17" s="77" t="s">
        <v>244</v>
      </c>
    </row>
    <row r="18" spans="1:1" x14ac:dyDescent="0.25">
      <c r="A18" s="77" t="s">
        <v>243</v>
      </c>
    </row>
    <row r="19" spans="1:1" x14ac:dyDescent="0.25">
      <c r="A19" s="77" t="s">
        <v>246</v>
      </c>
    </row>
    <row r="20" spans="1:1" x14ac:dyDescent="0.25">
      <c r="A20" s="77" t="s">
        <v>247</v>
      </c>
    </row>
  </sheetData>
  <mergeCells count="10">
    <mergeCell ref="A1:E1"/>
    <mergeCell ref="A2:E2"/>
    <mergeCell ref="A4:N4"/>
    <mergeCell ref="A5:N5"/>
    <mergeCell ref="A7:A8"/>
    <mergeCell ref="B7:B8"/>
    <mergeCell ref="C7:F7"/>
    <mergeCell ref="G7:J7"/>
    <mergeCell ref="K7:N7"/>
    <mergeCell ref="A3:N3"/>
  </mergeCells>
  <pageMargins left="0.45" right="0.45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Loaihinh NCKHSV</vt:lpstr>
      <vt:lpstr>NCKH-SV</vt:lpstr>
      <vt:lpstr>KQ NCKHSV</vt:lpstr>
      <vt:lpstr> Bai bao SV</vt:lpstr>
      <vt:lpstr>Giai thuong NCKHSV</vt:lpstr>
      <vt:lpstr>Doi sanh SVTN NCKH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Nghiem Thu Trang</cp:lastModifiedBy>
  <cp:revision/>
  <cp:lastPrinted>2021-11-05T04:16:46Z</cp:lastPrinted>
  <dcterms:created xsi:type="dcterms:W3CDTF">2021-05-13T08:10:05Z</dcterms:created>
  <dcterms:modified xsi:type="dcterms:W3CDTF">2021-11-19T10:44:59Z</dcterms:modified>
  <cp:category/>
  <cp:contentStatus/>
</cp:coreProperties>
</file>