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25" windowHeight="11025" tabRatio="677"/>
  </bookViews>
  <sheets>
    <sheet name="Loaihinh NCKHSV" sheetId="5" r:id="rId1"/>
    <sheet name="NCKH-SV" sheetId="6" r:id="rId2"/>
    <sheet name="KQ NCKHSV" sheetId="7" r:id="rId3"/>
    <sheet name=" Bai bao SV" sheetId="8" r:id="rId4"/>
    <sheet name="Giai thuong NCKHSV" sheetId="10" r:id="rId5"/>
    <sheet name="Doi sanh SVTN NCKH" sheetId="4" r:id="rId6"/>
  </sheets>
  <definedNames>
    <definedName name="_xlnm._FilterDatabase" localSheetId="3" hidden="1">' Bai bao SV'!$A$4:$M$29</definedName>
    <definedName name="_xlnm._FilterDatabase" localSheetId="1" hidden="1">'NCKH-SV'!$A$7:$J$51</definedName>
    <definedName name="_xlnm.Print_Area" localSheetId="2">'KQ NCKHSV'!$A$1:$K$13</definedName>
    <definedName name="_xlnm.Print_Area" localSheetId="0">'Loaihinh NCKHSV'!$A$1:$J$13</definedName>
    <definedName name="_xlnm.Print_Area" localSheetId="1">'NCKH-SV'!$A$1:$I$14</definedName>
    <definedName name="_xlnm.Print_Titles" localSheetId="1">'NCKH-SV'!$7:$7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3" i="5" l="1"/>
  <c r="D13" i="5"/>
  <c r="F13" i="5"/>
  <c r="J13" i="5"/>
  <c r="I13" i="5"/>
  <c r="H13" i="5"/>
  <c r="G13" i="5"/>
  <c r="B13" i="7" l="1"/>
  <c r="E13" i="5"/>
  <c r="C13" i="5"/>
  <c r="C9" i="10" l="1"/>
  <c r="C10" i="10"/>
  <c r="C11" i="10"/>
  <c r="C8" i="10"/>
  <c r="B13" i="10" l="1"/>
  <c r="C13" i="10"/>
  <c r="D13" i="10"/>
  <c r="E13" i="10"/>
  <c r="F13" i="10"/>
  <c r="G13" i="10"/>
  <c r="H13" i="10"/>
  <c r="I13" i="10"/>
  <c r="J13" i="10"/>
  <c r="K13" i="10"/>
  <c r="L13" i="10"/>
  <c r="M13" i="10"/>
  <c r="N13" i="10"/>
  <c r="C19" i="8"/>
  <c r="C20" i="8"/>
  <c r="C21" i="8"/>
  <c r="D13" i="7"/>
  <c r="E13" i="7"/>
  <c r="F13" i="7"/>
  <c r="G13" i="7"/>
  <c r="H13" i="7"/>
  <c r="I13" i="7"/>
  <c r="J13" i="7"/>
</calcChain>
</file>

<file path=xl/comments1.xml><?xml version="1.0" encoding="utf-8"?>
<comments xmlns="http://schemas.openxmlformats.org/spreadsheetml/2006/main">
  <authors>
    <author>WELCOME</author>
  </authors>
  <commentList>
    <comment ref="C31" authorId="0">
      <text>
        <r>
          <rPr>
            <b/>
            <sz val="9"/>
            <color indexed="81"/>
            <rFont val="Tahoma"/>
            <family val="2"/>
          </rPr>
          <t>WELCOME:</t>
        </r>
        <r>
          <rPr>
            <sz val="9"/>
            <color indexed="81"/>
            <rFont val="Tahoma"/>
            <family val="2"/>
          </rPr>
          <t xml:space="preserve">
theo bảng 11.2</t>
        </r>
      </text>
    </comment>
    <comment ref="E31" authorId="0">
      <text>
        <r>
          <rPr>
            <b/>
            <sz val="9"/>
            <color indexed="81"/>
            <rFont val="Tahoma"/>
            <family val="2"/>
          </rPr>
          <t>WELCOME:</t>
        </r>
        <r>
          <rPr>
            <sz val="9"/>
            <color indexed="81"/>
            <rFont val="Tahoma"/>
            <family val="2"/>
          </rPr>
          <t xml:space="preserve">
theo dữ liệu bảng 11.7</t>
        </r>
      </text>
    </comment>
    <comment ref="G36" authorId="0">
      <text>
        <r>
          <rPr>
            <b/>
            <sz val="9"/>
            <color indexed="81"/>
            <rFont val="Tahoma"/>
            <family val="2"/>
          </rPr>
          <t>WELCOME:</t>
        </r>
        <r>
          <rPr>
            <sz val="9"/>
            <color indexed="81"/>
            <rFont val="Tahoma"/>
            <family val="2"/>
          </rPr>
          <t xml:space="preserve">
theo số liệu bảng 11.10</t>
        </r>
      </text>
    </comment>
  </commentList>
</comments>
</file>

<file path=xl/sharedStrings.xml><?xml version="1.0" encoding="utf-8"?>
<sst xmlns="http://schemas.openxmlformats.org/spreadsheetml/2006/main" count="536" uniqueCount="293">
  <si>
    <t>Khóa</t>
  </si>
  <si>
    <t>Tổng số sinh viên</t>
  </si>
  <si>
    <t>Loại hình NCKH
Số lượng/ tỷ lệ (%) SV tham gia</t>
  </si>
  <si>
    <t>Tham gia đề tài NCKH của GV</t>
  </si>
  <si>
    <t>Thực hiện đề tài NCKH SV /làm báo cáo KHSV</t>
  </si>
  <si>
    <t>Tham gia CLB KH, chuyên môn</t>
  </si>
  <si>
    <t xml:space="preserve">Tham gia báo cáo tại HNKH SV cấp Khoa </t>
  </si>
  <si>
    <t>Tham gia báo cáo tại HNKHSV cấp trường</t>
  </si>
  <si>
    <t xml:space="preserve">Tham gia báo cáo tại HNKH toàn quốc, quốc tế </t>
  </si>
  <si>
    <t xml:space="preserve">Tham gia các cuộc thi NCKH tại Trường, trong nước, quốc tế </t>
  </si>
  <si>
    <t>Các hoạt động khác</t>
  </si>
  <si>
    <t>Tổng</t>
  </si>
  <si>
    <t>STT</t>
  </si>
  <si>
    <t>Tên nhiệm vụ/ Mã số</t>
  </si>
  <si>
    <t>Quyết định giao nhiệm vụ</t>
  </si>
  <si>
    <t>Chủ trì</t>
  </si>
  <si>
    <t>Cơ quan quản lý</t>
  </si>
  <si>
    <t>Thời gian bắt đầu, kết thúc</t>
  </si>
  <si>
    <t>Kinh phí thực hiện</t>
  </si>
  <si>
    <t>Kết quả nghiệm thu (Tình trạng nhiệm vụ)**</t>
  </si>
  <si>
    <t>…..</t>
  </si>
  <si>
    <t>Kết quả  NCKH</t>
  </si>
  <si>
    <t>Nhận xét</t>
  </si>
  <si>
    <t>Số bài báo KH đăng trong tạp chí quốc tế</t>
  </si>
  <si>
    <t>Số bài báo KH đăng trong tạp chí trong nước (quốc gia/trường)</t>
  </si>
  <si>
    <t xml:space="preserve">Số báo cáo KH trong HN KH cấp quốc gia </t>
  </si>
  <si>
    <t xml:space="preserve"> Số BC khoa học trong HN KH cấp trường</t>
  </si>
  <si>
    <t>Số báo cáo KH trong HN KH SV cấp quốc gia</t>
  </si>
  <si>
    <t>Số báo cáo KH trong HN KH SV cấp trường</t>
  </si>
  <si>
    <t>Số báo cáo KH trong HN KH SV cấp khoa</t>
  </si>
  <si>
    <t>Số giải thưởng NCKH cấp quốc gia/ trường/ khoa (kể cả cuộc thi SV NCKH)</t>
  </si>
  <si>
    <t>Tên bài báo</t>
  </si>
  <si>
    <t>Cơ quan xuất bản</t>
  </si>
  <si>
    <t>Số xuất bản
Volume (Issue/Number)</t>
  </si>
  <si>
    <t>Năm xuất bản</t>
  </si>
  <si>
    <t>Tên tác giả</t>
  </si>
  <si>
    <t>Đơn vị công tác</t>
  </si>
  <si>
    <t>THỂ LOẠI</t>
  </si>
  <si>
    <t>Lĩnh vực</t>
  </si>
  <si>
    <t>Đường link bài báo</t>
  </si>
  <si>
    <t>Impact Factor</t>
  </si>
  <si>
    <t>Đường link Impact Factor</t>
  </si>
  <si>
    <t>Format of print</t>
  </si>
  <si>
    <t>Đường link</t>
  </si>
  <si>
    <t>BÀI BÁO TRONG NƯỚC</t>
  </si>
  <si>
    <t>….</t>
  </si>
  <si>
    <t>Tổng số bài báo trong nước</t>
  </si>
  <si>
    <t>BÀI BÁO QUỐC TẾ</t>
  </si>
  <si>
    <t>Tổng số bài báo ISI</t>
  </si>
  <si>
    <t>Tổng bài SCI</t>
  </si>
  <si>
    <t>Tổng bài SCIE</t>
  </si>
  <si>
    <t>Tổng bài ESCI</t>
  </si>
  <si>
    <t xml:space="preserve">Tổng số sinh viên </t>
  </si>
  <si>
    <t xml:space="preserve">Tổng số giải thưởng NCKH </t>
  </si>
  <si>
    <t>Giải cấp quốc gia</t>
  </si>
  <si>
    <t>Gải cấp trường</t>
  </si>
  <si>
    <t>Giải cấp khoa</t>
  </si>
  <si>
    <t>Giải nhất</t>
  </si>
  <si>
    <t>Giải nhì</t>
  </si>
  <si>
    <t>Giải ba</t>
  </si>
  <si>
    <t>Khuyến khích</t>
  </si>
  <si>
    <t>BẢNG ĐỐI SÁNH TỈ LỆ SVTN CÓ VIỆC LÀM, THAM GIA HOẠT ĐỘNG NCKH, SỐ LƯỢNG CÁC LOẠI HÌNH HOẠT ĐỘNG NCKH</t>
  </si>
  <si>
    <t xml:space="preserve">Cần ghi chú ghi rõ các loại hình hoạt động NCKH mà Nhà trường phân chia   </t>
  </si>
  <si>
    <t>Khóa tốt nghiệp</t>
  </si>
  <si>
    <t>Tỷ lệ (%) SV tốt nghiệp có việc làm</t>
  </si>
  <si>
    <t>Tỷ lệ (%) SV tham gia hoạt động NCKH</t>
  </si>
  <si>
    <t>Số lượng các loại hình hoạt động NCKH  của SV</t>
  </si>
  <si>
    <t>CTĐT được đánh giá</t>
  </si>
  <si>
    <t>CTĐT của Trường</t>
  </si>
  <si>
    <t>CTĐT của Trường trong nước</t>
  </si>
  <si>
    <t>CTĐT của Trường ngoài nước</t>
  </si>
  <si>
    <t>20...-20…</t>
  </si>
  <si>
    <t> 280</t>
  </si>
  <si>
    <t>85,6[1]</t>
  </si>
  <si>
    <t>92,3[2]</t>
  </si>
  <si>
    <t>2,3</t>
  </si>
  <si>
    <t>4,2</t>
  </si>
  <si>
    <t>1,8[3]</t>
  </si>
  <si>
    <t>3,5[4]</t>
  </si>
  <si>
    <t>3[5]</t>
  </si>
  <si>
    <t>3[6]</t>
  </si>
  <si>
    <t>5[7]</t>
  </si>
  <si>
    <t>5[8]</t>
  </si>
  <si>
    <t>...</t>
  </si>
  <si>
    <t>[1] Ví dụ: CTĐT SP Toán của Trường ĐH A</t>
  </si>
  <si>
    <t>[2] CTĐT SP Toán của Trường ĐH B</t>
  </si>
  <si>
    <t>[3] CTĐT SP Toán của Trường ĐH C</t>
  </si>
  <si>
    <t>[4] CTĐT SP Toán của Trường ĐH D</t>
  </si>
  <si>
    <t>[5] Ghi cụ thể các loại hình hoạt động NCKH (Đề tài, bài báo…)</t>
  </si>
  <si>
    <t>[6], [7], [8] CTĐT được đối sánh và cụ thể loại hình được đối sánh</t>
  </si>
  <si>
    <t>TRƯỜNG ĐẠI HỌC THƯƠNG MẠI</t>
  </si>
  <si>
    <t>THỐNG KÊ LOẠI HÌNH NGHIÊN CỨU KHOA HỌC CỦA SINH VIÊN CHƯƠNG TRÌNH ĐÀO TẠO</t>
  </si>
  <si>
    <t>NGÀNH THƯƠNG MẠI ĐIỆN TỬ</t>
  </si>
  <si>
    <t>THỐNG KÊ NHIỆM VỤ NGHIÊN CỨU KHOA HỌC CỦA SINH VIÊN CỦA CHƯƠNG TRÌNH ĐÀO TẠO</t>
  </si>
  <si>
    <t>NGÀNH: THƯƠNG MẠI ĐIỆN TỬ</t>
  </si>
  <si>
    <t>Trường ĐHTM</t>
  </si>
  <si>
    <t>NCKHSV</t>
  </si>
  <si>
    <t>Nghiên cứu ứng dụng Internet Of Thing trong lĩnh vực bán lẻ điện tử của Vinggroup</t>
  </si>
  <si>
    <t>Xu thế bán hàng đa kênh OMINICHANNEL trong thương mại điện tử Việt nam</t>
  </si>
  <si>
    <t>Nghiên cứu về Ahamove và giải pháp cho các doanh nghiệp giao nhận Việt Nam</t>
  </si>
  <si>
    <t>Nghiên cứu các nhân tố ảnh hưởng đến hành vi giao tiếp trên mạng xã hội của sinh viên trường Đại học Thương mại</t>
  </si>
  <si>
    <t>Rủi ro trong giao dịch sử dụng tiền điện tử</t>
  </si>
  <si>
    <t>An toàn thông tin người dùng trong giao dịch tiền điện tử</t>
  </si>
  <si>
    <t>Nghiên cứu những nhân tố ảnh hưởng đến quyết định ứng dụng Internet 4G của giới sinh viên trên địa bàn Hà Nội</t>
  </si>
  <si>
    <t>Giải pháp nâng cao hệ thống xe buýt trong thời kì cách mạng công nghiệp 4.0 tại Hà Nội</t>
  </si>
  <si>
    <t>Lê Thị Bích</t>
  </si>
  <si>
    <t>Nguyễn Thị Quỳnh</t>
  </si>
  <si>
    <t>k51I1</t>
  </si>
  <si>
    <t>52I5</t>
  </si>
  <si>
    <t>T10/2017-T3/2018</t>
  </si>
  <si>
    <t xml:space="preserve">Nguyễn Thị Hoa </t>
  </si>
  <si>
    <t xml:space="preserve">51I2   </t>
  </si>
  <si>
    <t xml:space="preserve">Ninh Thị Dung      </t>
  </si>
  <si>
    <t xml:space="preserve">51I1   </t>
  </si>
  <si>
    <t xml:space="preserve">Lê Hồng Thủy </t>
  </si>
  <si>
    <t xml:space="preserve">Nghiên cứu mô hình đánh giá rủi ro an toàn thông tin tại Việt Nam  </t>
  </si>
  <si>
    <t>Nghiên cứu các nhân tố tác động đến hành vi mua hàng trên thiết bị di động của thế hệ Millennial tại Hà Nội</t>
  </si>
  <si>
    <t>Thực trạng và một số giải pháp phát triển thị trường cho thuê sách qua ứng dụng di động tại Việt Nam</t>
  </si>
  <si>
    <t>Phát triển hoạt động tiếp thị lại (Remarketing) nhằm tăng cường chuyển đổi cho website bán vé máy bay baydep.vn</t>
  </si>
  <si>
    <t>Phân tích lỗ hổng bảo mật trong hệ thống thông tin bệnh nhân của SingHealth (Singapore)</t>
  </si>
  <si>
    <t>Một số vấn đề về an toàn thông tin người dùng khi thanh toán trực tuyến trên các thiết bị di động</t>
  </si>
  <si>
    <t xml:space="preserve">Nghiên cứu vấn đề bảo mật của Ngân hàng Agribank trong sự cố ngày 25/4/2018 </t>
  </si>
  <si>
    <t>Ứng dụng mã QR trong thanh toán di động tại Việt Nam</t>
  </si>
  <si>
    <t>Nghiên cứu các nhân tố ảnh hưởng đến E-Learning của sinh viên tại trường Đại học Thương Mại.</t>
  </si>
  <si>
    <t xml:space="preserve">Đỗ Thị Hằng 
</t>
  </si>
  <si>
    <t>T10/2018-T3/2019</t>
  </si>
  <si>
    <t xml:space="preserve">Từ Anh Đạt (NT)                        </t>
  </si>
  <si>
    <t xml:space="preserve">Vũ Thị Ngọc Liên (NT)
</t>
  </si>
  <si>
    <t xml:space="preserve">Trần Thị Mỹ Hà (NT)
</t>
  </si>
  <si>
    <t xml:space="preserve">Nguyễn Thị Minh Thúy (NT)
</t>
  </si>
  <si>
    <t xml:space="preserve">Đặng Thị Ngà (NT)
</t>
  </si>
  <si>
    <t xml:space="preserve">Vương Thị Hồng Vân (NT)
</t>
  </si>
  <si>
    <t xml:space="preserve">Hoàng Thị Ni Na (NT)
</t>
  </si>
  <si>
    <t xml:space="preserve">53I5
</t>
  </si>
  <si>
    <t>Nghiên cứu triển khai hóa đơn điện tử theo quy định của Nghị định 119 năm 2018 tại Việt Nam.</t>
  </si>
  <si>
    <t xml:space="preserve">Giải pháp quản lý nhà nước về bán hàng trên mạng xã hội tại Việt Nam. </t>
  </si>
  <si>
    <t xml:space="preserve">Nghiên cứu các nhân tố ảnh hưởng đến Sự trung thành thương hiệu với các Nền tảng đặt đồ ăn trực tuyến của người tiêu dùng Hà Nội </t>
  </si>
  <si>
    <t>Nghiên cứu các mô hình kinh doanh của các Đại lý du lịch trực tuyến và Phân tích thực trạng hoạt động tại Việt Nam.</t>
  </si>
  <si>
    <t>Ứng dụng của AI để tthu thập và xử lý dữ liệu khách hàng trong các hệ thống thương mại điện tử</t>
  </si>
  <si>
    <t>Giải pháp truy xuất nguồn gốc sản phẩm trong các hệ thống thương mại điện tử</t>
  </si>
  <si>
    <t>Nghiên cứu mức độ hài lòng vào các sàn thương mại điện tử của sinh viên trên địa bàn Hà Nội</t>
  </si>
  <si>
    <t>Nghiên cứu ứng dụng công cụ nhắn tin tức thời Zalo vào hoạt động trao đổi thông tin giữa Nhà trường và sinh viên Trường Đại học Thương mại</t>
  </si>
  <si>
    <t>Nghiên cứu thực trạng ứng dụng của kinh tế chia sẻ ở Việt Nam trong lĩnh vực vận tải bằng xe máy</t>
  </si>
  <si>
    <t>Nghiên cứu các  nhân tố ảnh hưởng đến quyết định mua sắm trực tuyến ở khu vực nông thôn</t>
  </si>
  <si>
    <t>Nghiên cứu  sự chấp nhận sử dụng Chatbox trong hoạt động mua bán trực tuyến</t>
  </si>
  <si>
    <t>Ứng dụng mô hình TAM mở rộng nghiên cứu những nhân tố ảnh hưởng đến ý định sử dụng ứng dụng thanh toán điện tử của sinh viên</t>
  </si>
  <si>
    <t xml:space="preserve">Nguyễn Duy Thủy  (NT)
</t>
  </si>
  <si>
    <t>T10/2019-T3/2020</t>
  </si>
  <si>
    <t xml:space="preserve">Nguyễn Thị Thu Hoài  (NT)
</t>
  </si>
  <si>
    <t>Ứng dụng công nghệ Blockchain trong truy xuất nguồn gốc sản phẩm</t>
  </si>
  <si>
    <t>Giải pháp ứng dụng phần mềm TRANS trong chia sẻ tri thức của sinh viên đại học Thương Mại</t>
  </si>
  <si>
    <t>Nghiên cứu ảnh hưởng của dịch Covid 19 đến hành vi mua hàng trực tuyến của khách hàng</t>
  </si>
  <si>
    <t>Nghiên cứu các nhân tố ảnh hưởng đến
sự chấp nhận sử dụng hình thức thanh toán mã QR của sinh viên trên địa bàn Hà Nội</t>
  </si>
  <si>
    <t>Ứng dụng truyền thông mạng xã hội Facebook trong quảng bá du lịch tỉnh Hải Dương</t>
  </si>
  <si>
    <t>Nghiên cứu ứng dụng công cụ tìm kiếm trực quan trong bán lẻ điện tử</t>
  </si>
  <si>
    <t xml:space="preserve">Nghiên cứu hành vi mua trực tuyến của sinh viên trên địa bàn Hà Nội  </t>
  </si>
  <si>
    <t>Thực trạng sử dụng mobile banking tại Hà Nội</t>
  </si>
  <si>
    <t>Thực trạng sử dụng ví điện tử trong thanh toán ở Việt Nam hiện nay</t>
  </si>
  <si>
    <t>Nghiên cứu ứng dụng mạng xã hội Tiktok cho hoạt động kinh doanh của doanh nghiệp nhỏ Việt Nam</t>
  </si>
  <si>
    <t>Nghiên cứu hành vi dự định sử dụng và dự định giới thiệu thanh toán di động qua QR-code tại các cơ sở y tế trên địa bàn Hà Nội trong bối cảnh đại dịch COVID-19</t>
  </si>
  <si>
    <t>Nghiên cứu ứng dụng Chatbots trong việc tương tác với khách hàng</t>
  </si>
  <si>
    <t>Đánh giá ảnh hưởng của dịch Covid 19 đến hành vi mua hàng trực tuyến của người tiêu dùng trên địa bàn Hà Nội</t>
  </si>
  <si>
    <t>Nghiên cứu các nhân tố ảnh hưởng đến việc chấp nhận tiktok như một công cụ trong bán hàng và marketing</t>
  </si>
  <si>
    <t>Nghiên cứu các nhân tố ảnh hưởng đến quyết định mua sắm trực tuyến trên nền tảng thương mại điện tử của người tiêu dùng tại địa bàn Hà Nội trong dịch Covid</t>
  </si>
  <si>
    <t xml:space="preserve">1.Đinh Hoàng Anh
</t>
  </si>
  <si>
    <t xml:space="preserve">1.Phạm Thị Anh (NT)
</t>
  </si>
  <si>
    <t xml:space="preserve">1.Nguyễn Thị Thúy Quỳnh
</t>
  </si>
  <si>
    <t xml:space="preserve">1.Đào Thị Lý (NT)
</t>
  </si>
  <si>
    <t xml:space="preserve">1.Phí Đăng Phú
</t>
  </si>
  <si>
    <t>8.7</t>
  </si>
  <si>
    <t>8.8</t>
  </si>
  <si>
    <t>9.5</t>
  </si>
  <si>
    <t>8.5</t>
  </si>
  <si>
    <t>8.9</t>
  </si>
  <si>
    <t>T10/2020-T3/2021</t>
  </si>
  <si>
    <t>THỐNG KÊ KẾT QUẢ NGHIÊN CỨU KHOA HỌC CỦA SINH VIÊN CHƯƠNG TRÌNH ĐÀO TẠO</t>
  </si>
  <si>
    <t>THỐNG KÊ GIẢI THƯỞNG NGHIÊN CỨU KHOA HỌC CỦA SINH VIÊN CHƯƠNG TRÌNH ĐÀO TẠO</t>
  </si>
  <si>
    <t>CHƯƠNG TRÌNH ĐÀO TẠO NGÀNH THƯƠNG MẠI ĐIỆN TỬ</t>
  </si>
  <si>
    <t>CHƯƠNG TRÌNH ĐÀO TẠO NGÀNH HỆ THỐNG THÔNG TIN</t>
  </si>
  <si>
    <t>2013-2017</t>
  </si>
  <si>
    <t>2014-2018</t>
  </si>
  <si>
    <t>2015-2019</t>
  </si>
  <si>
    <t>2016-2020</t>
  </si>
  <si>
    <t>2017-2021</t>
  </si>
  <si>
    <t>85,7</t>
  </si>
  <si>
    <t>90,5</t>
  </si>
  <si>
    <t>92,1</t>
  </si>
  <si>
    <t>81,4</t>
  </si>
  <si>
    <t>51,7</t>
  </si>
  <si>
    <t>2017-2018</t>
  </si>
  <si>
    <t>2018-2019</t>
  </si>
  <si>
    <t>2019-2020</t>
  </si>
  <si>
    <t>2020-2021</t>
  </si>
  <si>
    <t>2021-2022</t>
  </si>
  <si>
    <t>97,04</t>
  </si>
  <si>
    <t>97,59</t>
  </si>
  <si>
    <t>94,66</t>
  </si>
  <si>
    <t>92,86</t>
  </si>
  <si>
    <t>53,33</t>
  </si>
  <si>
    <t>2017 - 2021
(K53)</t>
  </si>
  <si>
    <t>2016 - 2020
(K52)</t>
  </si>
  <si>
    <t>2015 - 2019
(K51)</t>
  </si>
  <si>
    <t>2018 - 2022
(K54)</t>
  </si>
  <si>
    <t>2019 - 2023
(K55)</t>
  </si>
  <si>
    <r>
      <t>KHOA HỆ T</t>
    </r>
    <r>
      <rPr>
        <b/>
        <u/>
        <sz val="12"/>
        <color theme="1"/>
        <rFont val="Times New Roman"/>
        <family val="1"/>
      </rPr>
      <t>HỐNG THÔNG TIN KIN</t>
    </r>
    <r>
      <rPr>
        <b/>
        <sz val="12"/>
        <color theme="1"/>
        <rFont val="Times New Roman"/>
        <family val="1"/>
      </rPr>
      <t>H TẾ &amp;TMĐT</t>
    </r>
  </si>
  <si>
    <t>K51I1</t>
  </si>
  <si>
    <t>K51i2</t>
  </si>
  <si>
    <t>K52I2</t>
  </si>
  <si>
    <t>K53I5</t>
  </si>
  <si>
    <t>Dương Thị Huyền Trang  (NT)
Vũ Quỳnh Trang
Trần Thị Mến</t>
  </si>
  <si>
    <t>K53I2</t>
  </si>
  <si>
    <t>K53I1</t>
  </si>
  <si>
    <t>K54I2</t>
  </si>
  <si>
    <t xml:space="preserve">Nguyễn Anh Công  </t>
  </si>
  <si>
    <t>Nguyễn Anh Thu</t>
  </si>
  <si>
    <t xml:space="preserve">51I1    </t>
  </si>
  <si>
    <t xml:space="preserve"> K52I1</t>
  </si>
  <si>
    <t>Hoàng Thị Linh</t>
  </si>
  <si>
    <t xml:space="preserve">K53I2 </t>
  </si>
  <si>
    <t xml:space="preserve">K52I5
</t>
  </si>
  <si>
    <t xml:space="preserve">K52I4
</t>
  </si>
  <si>
    <t xml:space="preserve"> Lê Thị Thanh Hằng (NT)
</t>
  </si>
  <si>
    <t xml:space="preserve">K53I5
</t>
  </si>
  <si>
    <t xml:space="preserve">K53I5
</t>
  </si>
  <si>
    <t xml:space="preserve">Phạm Minh Triệu (NT)
</t>
  </si>
  <si>
    <t xml:space="preserve">Lương Thị Hiền (NT)
</t>
  </si>
  <si>
    <t xml:space="preserve">Nguyễn Thị Ngọc Bích (NT)
</t>
  </si>
  <si>
    <t xml:space="preserve">K53I2
</t>
  </si>
  <si>
    <t xml:space="preserve"> Phạm Khánh Linh (NT)
</t>
  </si>
  <si>
    <t xml:space="preserve">K53I4
</t>
  </si>
  <si>
    <t xml:space="preserve">1. Nguyễn Thị Ngọc Anh (NT)
 </t>
  </si>
  <si>
    <t xml:space="preserve">K53I1
</t>
  </si>
  <si>
    <t xml:space="preserve"> Bùi Thị Linh (NT)
</t>
  </si>
  <si>
    <t xml:space="preserve">K54I2
</t>
  </si>
  <si>
    <t>Trần Minh Phương (NT)</t>
  </si>
  <si>
    <t>K54I3</t>
  </si>
  <si>
    <t xml:space="preserve">Trần Linh Chi (NT)
</t>
  </si>
  <si>
    <t xml:space="preserve">K53I4
</t>
  </si>
  <si>
    <t xml:space="preserve">K54I1
</t>
  </si>
  <si>
    <t xml:space="preserve">K54I4
</t>
  </si>
  <si>
    <t xml:space="preserve">K54I5
</t>
  </si>
  <si>
    <t xml:space="preserve">
Trần Thị Thu Trang
</t>
  </si>
  <si>
    <t xml:space="preserve">Nguyễn Thị Vân Hồng (NT)
</t>
  </si>
  <si>
    <t>Hà Thị Xuân (NT)</t>
  </si>
  <si>
    <t xml:space="preserve">
K54I5</t>
  </si>
  <si>
    <t xml:space="preserve">Lê Thu Hiền (NT)
</t>
  </si>
  <si>
    <t xml:space="preserve">K55I4
</t>
  </si>
  <si>
    <t xml:space="preserve">Đoàn Thị Thu Thủy (NT)
</t>
  </si>
  <si>
    <t xml:space="preserve">Nguyễn Thị Hải Yến (NT)
</t>
  </si>
  <si>
    <t>Trương Thị Lan Anh</t>
  </si>
  <si>
    <t xml:space="preserve">     K54I4</t>
  </si>
  <si>
    <t xml:space="preserve">Đào Thị Ánh Hồng 1(NT)            </t>
  </si>
  <si>
    <t xml:space="preserve">K55I2      </t>
  </si>
  <si>
    <t xml:space="preserve">Lương Thị Xuân (NT)                   </t>
  </si>
  <si>
    <t xml:space="preserve">K55I1
</t>
  </si>
  <si>
    <t xml:space="preserve">K55I5      </t>
  </si>
  <si>
    <t xml:space="preserve">Nguyễn Quang Thắng                     </t>
  </si>
  <si>
    <t>Loại hình*</t>
  </si>
  <si>
    <t>Lớp</t>
  </si>
  <si>
    <t>THỐNG KÊ BÀI BÁO NGHIÊN CỨU KHOA HỌC CỦA SINH VIÊN CHƯƠNG TRÌNH ĐÀO TẠO NGÀNH THƯƠNG MẠI ĐIỆN TỬ</t>
  </si>
  <si>
    <t>86,51[1]</t>
  </si>
  <si>
    <t>3,0 [3]</t>
  </si>
  <si>
    <t>2,5 [4]</t>
  </si>
  <si>
    <t>10 [5]</t>
  </si>
  <si>
    <t>8 [6]</t>
  </si>
  <si>
    <t>98,6</t>
  </si>
  <si>
    <t>86,15</t>
  </si>
  <si>
    <t>3,1</t>
  </si>
  <si>
    <t>3,15</t>
  </si>
  <si>
    <t>96,2</t>
  </si>
  <si>
    <t>2,9</t>
  </si>
  <si>
    <t>2,95</t>
  </si>
  <si>
    <t>3,5</t>
  </si>
  <si>
    <t>3,7</t>
  </si>
  <si>
    <t>3,9</t>
  </si>
  <si>
    <t>4,15</t>
  </si>
  <si>
    <t>[1] CTĐT Luật thương mại của Trường ĐH Thương mại</t>
  </si>
  <si>
    <t>[3] CTĐT Tài chính Ngân hàng thương mại của Trường ĐH Thương mại</t>
  </si>
  <si>
    <t>[4] CTĐT HTTTQL – ĐH Hoa sen</t>
  </si>
  <si>
    <t>[5] CTĐT Tài chính Ngân hàng thương mại của Trường ĐH Thương mại</t>
  </si>
  <si>
    <t>[6] CTĐT HTTTQL – ĐH Hoa sen, loại hình NCKH SV</t>
  </si>
  <si>
    <t>98,22</t>
  </si>
  <si>
    <t>[2] CTĐT TMĐT - Đại học Kinh tế - Tài chính TP. HCM</t>
  </si>
  <si>
    <t>84,9</t>
  </si>
  <si>
    <t>89,7</t>
  </si>
  <si>
    <t>84.1 [2]</t>
  </si>
  <si>
    <t>2,0</t>
  </si>
  <si>
    <t>2,5</t>
  </si>
  <si>
    <t>4,45</t>
  </si>
  <si>
    <t>4,1</t>
  </si>
  <si>
    <t>1.382.275</t>
  </si>
  <si>
    <t>1.155.020</t>
  </si>
  <si>
    <t>1.400.200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</si>
</sst>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Times New Roman"/>
      <family val="1"/>
    </font>
    <font>
      <sz val="11"/>
      <color theme="1"/>
      <name val="Times New Roman"/>
      <family val="1"/>
    </font>
    <font>
      <b/>
      <sz val="11"/>
      <color theme="1"/>
      <name val="Times New Roman"/>
      <family val="1"/>
    </font>
    <font>
      <b/>
      <sz val="13"/>
      <color theme="1"/>
      <name val="Times New Roman"/>
      <family val="1"/>
    </font>
    <font>
      <b/>
      <i/>
      <sz val="13"/>
      <color theme="1"/>
      <name val="Times New Roman"/>
      <family val="1"/>
    </font>
    <font>
      <i/>
      <sz val="13"/>
      <color theme="1"/>
      <name val="Times New Roman"/>
      <family val="1"/>
    </font>
    <font>
      <u/>
      <sz val="12"/>
      <color theme="10"/>
      <name val="Calibri"/>
      <family val="2"/>
      <scheme val="minor"/>
    </font>
    <font>
      <sz val="10"/>
      <name val="Arial"/>
      <family val="2"/>
    </font>
    <font>
      <sz val="12"/>
      <color theme="1"/>
      <name val="Calibri"/>
      <family val="2"/>
      <scheme val="minor"/>
    </font>
    <font>
      <sz val="11"/>
      <color theme="1"/>
      <name val="Calibri"/>
      <family val="2"/>
      <charset val="163"/>
      <scheme val="minor"/>
    </font>
    <font>
      <sz val="11"/>
      <color theme="1"/>
      <name val="Calibri"/>
      <family val="2"/>
    </font>
    <font>
      <b/>
      <sz val="12"/>
      <color theme="1"/>
      <name val="Times New Roman"/>
      <family val="1"/>
    </font>
    <font>
      <sz val="12"/>
      <name val="Times New Roman"/>
      <family val="1"/>
    </font>
    <font>
      <b/>
      <sz val="12"/>
      <name val="Times New Roman"/>
      <family val="1"/>
    </font>
    <font>
      <b/>
      <sz val="12"/>
      <color rgb="FFFF0000"/>
      <name val="Times New Roman"/>
      <family val="1"/>
    </font>
    <font>
      <b/>
      <sz val="11"/>
      <color theme="1"/>
      <name val="Calibri"/>
      <family val="2"/>
      <charset val="163"/>
      <scheme val="minor"/>
    </font>
    <font>
      <sz val="11"/>
      <name val="Times New Roman"/>
      <family val="1"/>
    </font>
    <font>
      <b/>
      <sz val="11"/>
      <name val="Times New Roman"/>
      <family val="1"/>
    </font>
    <font>
      <sz val="11"/>
      <color rgb="FF505050"/>
      <name val="Times New Roman"/>
      <family val="1"/>
    </font>
    <font>
      <sz val="11"/>
      <color rgb="FFFF0000"/>
      <name val="Times New Roman"/>
      <family val="1"/>
    </font>
    <font>
      <b/>
      <sz val="11"/>
      <color rgb="FFFF0000"/>
      <name val="Times New Roman"/>
      <family val="1"/>
    </font>
    <font>
      <b/>
      <sz val="14"/>
      <name val="Times New Roman"/>
      <family val="1"/>
    </font>
    <font>
      <sz val="11"/>
      <color theme="1"/>
      <name val="Arial"/>
      <family val="2"/>
    </font>
    <font>
      <sz val="13"/>
      <color rgb="FF000000"/>
      <name val="Times New Roman"/>
      <family val="1"/>
    </font>
    <font>
      <sz val="12"/>
      <color indexed="8"/>
      <name val="Times New Roman"/>
      <family val="1"/>
    </font>
    <font>
      <sz val="12"/>
      <name val="Times New Roman"/>
      <family val="1"/>
      <charset val="163"/>
    </font>
    <font>
      <sz val="9"/>
      <color indexed="81"/>
      <name val="Tahoma"/>
      <family val="2"/>
    </font>
    <font>
      <b/>
      <sz val="9"/>
      <color indexed="81"/>
      <name val="Tahoma"/>
      <family val="2"/>
    </font>
    <font>
      <sz val="11"/>
      <color rgb="FFFF0000"/>
      <name val="Calibri"/>
      <family val="2"/>
      <charset val="163"/>
      <scheme val="minor"/>
    </font>
    <font>
      <sz val="13"/>
      <color theme="1"/>
      <name val="Times New Roman"/>
      <family val="1"/>
    </font>
    <font>
      <b/>
      <u/>
      <sz val="12"/>
      <color theme="1"/>
      <name val="Times New Roman"/>
      <family val="1"/>
    </font>
    <font>
      <sz val="8"/>
      <name val="Calibri"/>
      <family val="2"/>
      <scheme val="minor"/>
    </font>
  </fonts>
  <fills count="9">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7"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1">
    <xf numFmtId="0" fontId="0" fillId="0" borderId="0"/>
    <xf numFmtId="0" fontId="2" fillId="0" borderId="0" applyNumberFormat="0" applyFill="0" applyBorder="0" applyAlignment="0" applyProtection="0"/>
    <xf numFmtId="0" fontId="9" fillId="0" borderId="0" applyNumberFormat="0" applyFill="0" applyBorder="0" applyAlignment="0" applyProtection="0"/>
    <xf numFmtId="0" fontId="10" fillId="0" borderId="0"/>
    <xf numFmtId="0" fontId="10" fillId="0" borderId="0"/>
    <xf numFmtId="0" fontId="11" fillId="0" borderId="0"/>
    <xf numFmtId="0" fontId="1" fillId="0" borderId="0"/>
    <xf numFmtId="0" fontId="10" fillId="0" borderId="0"/>
    <xf numFmtId="0" fontId="12" fillId="0" borderId="0"/>
    <xf numFmtId="0" fontId="13" fillId="0" borderId="0"/>
    <xf numFmtId="0" fontId="10" fillId="0" borderId="0"/>
  </cellStyleXfs>
  <cellXfs count="133">
    <xf numFmtId="0" fontId="0" fillId="0" borderId="0" xfId="0"/>
    <xf numFmtId="0" fontId="2" fillId="0" borderId="0" xfId="1" applyAlignment="1">
      <alignment vertical="center"/>
    </xf>
    <xf numFmtId="0" fontId="2" fillId="0" borderId="0" xfId="1" applyAlignment="1">
      <alignment horizontal="lef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2" borderId="1" xfId="1" applyFill="1" applyBorder="1" applyAlignment="1">
      <alignment horizontal="center" vertical="center" wrapText="1"/>
    </xf>
    <xf numFmtId="0" fontId="2" fillId="0" borderId="1" xfId="1" applyBorder="1" applyAlignment="1">
      <alignment horizontal="center" vertical="center" wrapText="1"/>
    </xf>
    <xf numFmtId="0" fontId="6" fillId="3" borderId="0" xfId="0" applyFont="1" applyFill="1" applyAlignment="1">
      <alignment horizontal="center" vertical="center"/>
    </xf>
    <xf numFmtId="0" fontId="7" fillId="3" borderId="0" xfId="0" applyFont="1" applyFill="1" applyAlignment="1">
      <alignment horizontal="center" vertical="center"/>
    </xf>
    <xf numFmtId="0" fontId="8" fillId="3" borderId="0" xfId="0" applyFont="1" applyFill="1" applyAlignment="1">
      <alignment horizontal="left" vertical="center"/>
    </xf>
    <xf numFmtId="0" fontId="12" fillId="0" borderId="0" xfId="8"/>
    <xf numFmtId="0" fontId="4" fillId="0" borderId="1" xfId="8" applyFont="1" applyBorder="1" applyAlignment="1">
      <alignment horizontal="center" vertical="center" wrapText="1"/>
    </xf>
    <xf numFmtId="0" fontId="15" fillId="0" borderId="0" xfId="5" applyFont="1"/>
    <xf numFmtId="0" fontId="15" fillId="0" borderId="0" xfId="5" applyFont="1" applyAlignment="1">
      <alignment horizontal="center" vertical="center"/>
    </xf>
    <xf numFmtId="0" fontId="15" fillId="0" borderId="0" xfId="5" applyFont="1" applyAlignment="1">
      <alignment horizontal="left" vertical="center"/>
    </xf>
    <xf numFmtId="0" fontId="15" fillId="4" borderId="0" xfId="5" applyFont="1" applyFill="1"/>
    <xf numFmtId="0" fontId="15" fillId="4" borderId="0" xfId="5" applyFont="1" applyFill="1" applyAlignment="1">
      <alignment horizontal="center" vertical="center"/>
    </xf>
    <xf numFmtId="0" fontId="15" fillId="4" borderId="0" xfId="5" applyFont="1" applyFill="1" applyAlignment="1">
      <alignment horizontal="left" vertical="center"/>
    </xf>
    <xf numFmtId="0" fontId="18" fillId="0" borderId="0" xfId="8" applyFont="1"/>
    <xf numFmtId="0" fontId="15" fillId="0" borderId="0" xfId="5" applyFont="1" applyBorder="1" applyAlignment="1">
      <alignment horizontal="left" vertical="center" wrapText="1"/>
    </xf>
    <xf numFmtId="0" fontId="15" fillId="0" borderId="0" xfId="5" applyFont="1" applyAlignment="1">
      <alignment horizontal="left" vertical="center" wrapText="1"/>
    </xf>
    <xf numFmtId="0" fontId="15" fillId="0" borderId="0" xfId="5" applyFont="1" applyAlignment="1">
      <alignment horizontal="center" vertical="center" wrapText="1"/>
    </xf>
    <xf numFmtId="0" fontId="19" fillId="0" borderId="0" xfId="5" applyFont="1"/>
    <xf numFmtId="0" fontId="19" fillId="0" borderId="0" xfId="5" applyFont="1" applyBorder="1" applyAlignment="1">
      <alignment horizontal="left" vertical="center" wrapText="1"/>
    </xf>
    <xf numFmtId="0" fontId="19" fillId="0" borderId="0" xfId="5" applyFont="1" applyAlignment="1">
      <alignment horizontal="left" vertical="center" wrapText="1"/>
    </xf>
    <xf numFmtId="0" fontId="19" fillId="0" borderId="0" xfId="5" applyFont="1" applyAlignment="1">
      <alignment horizontal="left" vertical="center"/>
    </xf>
    <xf numFmtId="0" fontId="19" fillId="0" borderId="0" xfId="5" applyFont="1" applyAlignment="1">
      <alignment horizontal="center" vertical="center"/>
    </xf>
    <xf numFmtId="0" fontId="19" fillId="0" borderId="0" xfId="5" applyFont="1" applyAlignment="1">
      <alignment horizontal="center" vertical="center" wrapText="1"/>
    </xf>
    <xf numFmtId="0" fontId="19" fillId="4" borderId="0" xfId="5" applyFont="1" applyFill="1"/>
    <xf numFmtId="0" fontId="2" fillId="4" borderId="1" xfId="2" applyFont="1" applyFill="1" applyBorder="1" applyAlignment="1">
      <alignment horizontal="left" vertical="center" wrapText="1"/>
    </xf>
    <xf numFmtId="0" fontId="21" fillId="0" borderId="1" xfId="5" applyFont="1" applyBorder="1" applyAlignment="1">
      <alignment horizontal="center" vertical="center" wrapText="1"/>
    </xf>
    <xf numFmtId="0" fontId="19" fillId="4" borderId="1" xfId="5" applyFont="1" applyFill="1" applyBorder="1" applyAlignment="1">
      <alignment horizontal="center" vertical="center" wrapText="1"/>
    </xf>
    <xf numFmtId="0" fontId="19" fillId="4" borderId="1" xfId="5" applyFont="1" applyFill="1" applyBorder="1" applyAlignment="1">
      <alignment horizontal="left" vertical="center" wrapText="1"/>
    </xf>
    <xf numFmtId="0" fontId="2" fillId="0" borderId="1" xfId="2" applyFont="1" applyFill="1" applyBorder="1" applyAlignment="1">
      <alignment horizontal="left" vertical="center" wrapText="1"/>
    </xf>
    <xf numFmtId="0" fontId="19" fillId="0" borderId="1" xfId="5" applyFont="1" applyFill="1" applyBorder="1" applyAlignment="1">
      <alignment horizontal="center" vertical="center" wrapText="1"/>
    </xf>
    <xf numFmtId="0" fontId="19" fillId="0" borderId="1" xfId="5" applyFont="1" applyFill="1" applyBorder="1" applyAlignment="1">
      <alignment horizontal="left" vertical="center" wrapText="1"/>
    </xf>
    <xf numFmtId="0" fontId="22" fillId="0" borderId="0" xfId="5" applyFont="1"/>
    <xf numFmtId="0" fontId="23" fillId="0" borderId="1" xfId="5" applyFont="1" applyBorder="1"/>
    <xf numFmtId="0" fontId="3" fillId="0" borderId="0" xfId="0" applyFont="1"/>
    <xf numFmtId="0" fontId="14" fillId="0" borderId="0" xfId="8" applyFont="1" applyAlignment="1">
      <alignment horizontal="center" vertical="center"/>
    </xf>
    <xf numFmtId="0" fontId="14" fillId="0" borderId="0" xfId="0" applyFont="1"/>
    <xf numFmtId="0" fontId="16" fillId="4" borderId="1" xfId="5" applyFont="1" applyFill="1" applyBorder="1" applyAlignment="1">
      <alignment horizontal="center" vertical="center" wrapText="1"/>
    </xf>
    <xf numFmtId="0" fontId="17" fillId="4" borderId="1" xfId="5" applyFont="1" applyFill="1" applyBorder="1" applyAlignment="1">
      <alignment horizontal="center" vertical="center" wrapText="1"/>
    </xf>
    <xf numFmtId="0" fontId="15" fillId="0" borderId="0" xfId="5" applyFont="1" applyFill="1" applyAlignment="1">
      <alignment horizontal="center" vertical="center"/>
    </xf>
    <xf numFmtId="0" fontId="15" fillId="0" borderId="0" xfId="5" applyFont="1" applyFill="1" applyAlignment="1">
      <alignment horizontal="left" vertical="center"/>
    </xf>
    <xf numFmtId="0" fontId="20" fillId="4" borderId="1" xfId="5" applyFont="1" applyFill="1" applyBorder="1" applyAlignment="1">
      <alignment horizontal="center" vertical="center" wrapText="1"/>
    </xf>
    <xf numFmtId="0" fontId="20" fillId="0" borderId="1" xfId="5" applyFont="1" applyBorder="1" applyAlignment="1">
      <alignment horizontal="center" vertical="center" wrapText="1"/>
    </xf>
    <xf numFmtId="0" fontId="23" fillId="4" borderId="1" xfId="5" applyFont="1" applyFill="1" applyBorder="1" applyAlignment="1">
      <alignment horizontal="center" vertical="center" wrapText="1"/>
    </xf>
    <xf numFmtId="0" fontId="23" fillId="0" borderId="1" xfId="5" applyFont="1" applyBorder="1" applyAlignment="1">
      <alignment horizontal="center" vertical="center" wrapText="1"/>
    </xf>
    <xf numFmtId="0" fontId="22" fillId="4" borderId="1" xfId="5" applyFont="1" applyFill="1" applyBorder="1" applyAlignment="1">
      <alignment horizontal="center" vertical="center" wrapText="1"/>
    </xf>
    <xf numFmtId="0" fontId="20" fillId="4" borderId="1" xfId="5" applyFont="1" applyFill="1" applyBorder="1" applyAlignment="1">
      <alignment horizontal="left" vertical="center" wrapText="1"/>
    </xf>
    <xf numFmtId="0" fontId="19" fillId="4" borderId="0" xfId="5" applyFont="1" applyFill="1" applyBorder="1" applyAlignment="1">
      <alignment horizontal="center" vertical="center" wrapText="1"/>
    </xf>
    <xf numFmtId="0" fontId="20" fillId="4" borderId="0" xfId="5" applyFont="1" applyFill="1" applyBorder="1" applyAlignment="1">
      <alignment horizontal="left" vertical="center" wrapText="1"/>
    </xf>
    <xf numFmtId="0" fontId="20" fillId="4" borderId="0" xfId="5" applyFont="1" applyFill="1" applyBorder="1" applyAlignment="1">
      <alignment horizontal="center" vertical="center" wrapText="1"/>
    </xf>
    <xf numFmtId="0" fontId="19" fillId="4" borderId="0" xfId="5" applyFont="1" applyFill="1" applyBorder="1" applyAlignment="1">
      <alignment horizontal="left" vertical="center" wrapText="1"/>
    </xf>
    <xf numFmtId="0" fontId="5" fillId="0" borderId="1" xfId="8" applyFont="1" applyBorder="1" applyAlignment="1">
      <alignment horizontal="center" vertical="center" wrapText="1"/>
    </xf>
    <xf numFmtId="0" fontId="6" fillId="0" borderId="0" xfId="0" applyFont="1" applyAlignment="1">
      <alignment horizontal="center" vertical="center"/>
    </xf>
    <xf numFmtId="0" fontId="15" fillId="0" borderId="1" xfId="0" applyFont="1" applyBorder="1" applyAlignment="1">
      <alignment horizontal="left" vertical="center" wrapText="1"/>
    </xf>
    <xf numFmtId="0" fontId="27" fillId="0" borderId="1" xfId="0" applyFont="1" applyBorder="1" applyAlignment="1">
      <alignment vertical="center" wrapText="1"/>
    </xf>
    <xf numFmtId="0" fontId="15"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Border="1" applyAlignment="1">
      <alignment horizontal="left" vertical="center" wrapText="1"/>
    </xf>
    <xf numFmtId="0" fontId="3" fillId="0" borderId="1" xfId="0" applyFont="1" applyBorder="1" applyAlignment="1">
      <alignment vertical="center" wrapText="1"/>
    </xf>
    <xf numFmtId="0" fontId="15" fillId="0" borderId="1" xfId="0" applyFont="1" applyBorder="1" applyAlignment="1">
      <alignment vertical="center" wrapText="1"/>
    </xf>
    <xf numFmtId="4" fontId="14" fillId="0" borderId="1" xfId="0" applyNumberFormat="1" applyFont="1" applyBorder="1" applyAlignment="1">
      <alignment horizontal="center" vertical="center"/>
    </xf>
    <xf numFmtId="0" fontId="15" fillId="4" borderId="1" xfId="0" applyFont="1" applyFill="1" applyBorder="1" applyAlignment="1">
      <alignment horizontal="left" vertical="center" wrapText="1"/>
    </xf>
    <xf numFmtId="0" fontId="15" fillId="4"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0" borderId="1" xfId="0" applyFont="1" applyBorder="1" applyAlignment="1">
      <alignment horizontal="left" vertical="center" wrapText="1"/>
    </xf>
    <xf numFmtId="0" fontId="15"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0" borderId="1" xfId="0" applyFont="1" applyBorder="1" applyAlignment="1">
      <alignment wrapText="1"/>
    </xf>
    <xf numFmtId="0" fontId="27" fillId="4" borderId="1" xfId="0" applyFont="1" applyFill="1" applyBorder="1" applyAlignment="1">
      <alignment horizontal="center" vertical="center" wrapText="1"/>
    </xf>
    <xf numFmtId="0" fontId="15" fillId="0" borderId="1" xfId="0" applyFont="1" applyBorder="1" applyAlignment="1">
      <alignment horizontal="center" wrapText="1"/>
    </xf>
    <xf numFmtId="0" fontId="16" fillId="0" borderId="1" xfId="0" applyFont="1" applyBorder="1" applyAlignment="1">
      <alignment horizontal="center" vertical="center" wrapText="1"/>
    </xf>
    <xf numFmtId="164" fontId="16"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0" fontId="25" fillId="0" borderId="1" xfId="0" applyFont="1" applyBorder="1" applyAlignment="1">
      <alignment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4" fillId="0" borderId="3"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5" fillId="0" borderId="1" xfId="8" applyFont="1" applyBorder="1" applyAlignment="1">
      <alignment horizontal="center" vertical="center" wrapText="1"/>
    </xf>
    <xf numFmtId="0" fontId="14" fillId="0" borderId="1" xfId="8" applyFont="1" applyBorder="1" applyAlignment="1">
      <alignment horizontal="center" vertical="center" wrapText="1"/>
    </xf>
    <xf numFmtId="0" fontId="3" fillId="0" borderId="1" xfId="8" applyFont="1" applyBorder="1" applyAlignment="1">
      <alignment horizontal="center" vertical="center" wrapText="1"/>
    </xf>
    <xf numFmtId="0" fontId="3" fillId="0" borderId="0" xfId="0" applyFont="1" applyAlignment="1">
      <alignment vertical="center"/>
    </xf>
    <xf numFmtId="0" fontId="14" fillId="0" borderId="0" xfId="0" applyFont="1" applyAlignment="1">
      <alignment vertical="center"/>
    </xf>
    <xf numFmtId="0" fontId="12" fillId="0" borderId="0" xfId="8" applyAlignment="1">
      <alignment vertical="center"/>
    </xf>
    <xf numFmtId="0" fontId="5" fillId="6" borderId="1" xfId="8" applyFont="1" applyFill="1" applyBorder="1" applyAlignment="1">
      <alignment horizontal="center" vertical="center" wrapText="1"/>
    </xf>
    <xf numFmtId="0" fontId="15" fillId="7" borderId="1" xfId="0" applyFont="1" applyFill="1" applyBorder="1" applyAlignment="1">
      <alignment horizontal="left" vertical="center" wrapText="1"/>
    </xf>
    <xf numFmtId="0" fontId="3" fillId="0" borderId="1" xfId="0" applyFont="1" applyBorder="1" applyAlignment="1">
      <alignment vertical="justify" wrapText="1"/>
    </xf>
    <xf numFmtId="0" fontId="15" fillId="7" borderId="1" xfId="0" applyFont="1" applyFill="1" applyBorder="1" applyAlignment="1">
      <alignment horizontal="center" vertical="center" wrapText="1"/>
    </xf>
    <xf numFmtId="0" fontId="27" fillId="0" borderId="1" xfId="7" applyFont="1" applyBorder="1" applyAlignment="1">
      <alignment vertical="center" wrapText="1"/>
    </xf>
    <xf numFmtId="0" fontId="15" fillId="0" borderId="1" xfId="7" applyFont="1" applyBorder="1" applyAlignment="1">
      <alignment horizontal="left" vertical="center" wrapText="1"/>
    </xf>
    <xf numFmtId="0" fontId="4" fillId="0" borderId="1" xfId="0" applyFont="1" applyBorder="1" applyAlignment="1">
      <alignment wrapText="1"/>
    </xf>
    <xf numFmtId="0" fontId="15" fillId="0" borderId="1" xfId="7" applyFont="1" applyBorder="1" applyAlignment="1">
      <alignment vertical="center" wrapText="1"/>
    </xf>
    <xf numFmtId="0" fontId="3" fillId="0" borderId="1" xfId="7" applyFont="1" applyBorder="1" applyAlignment="1">
      <alignment horizontal="left" vertical="center" wrapText="1"/>
    </xf>
    <xf numFmtId="0" fontId="27" fillId="0" borderId="1" xfId="7" applyFont="1" applyBorder="1" applyAlignment="1">
      <alignment horizontal="left" vertical="center" wrapText="1"/>
    </xf>
    <xf numFmtId="164" fontId="16" fillId="4" borderId="1" xfId="7" applyNumberFormat="1" applyFont="1" applyFill="1" applyBorder="1" applyAlignment="1">
      <alignment horizontal="center" vertical="center" wrapText="1"/>
    </xf>
    <xf numFmtId="0" fontId="15" fillId="8" borderId="1" xfId="0" applyFont="1" applyFill="1" applyBorder="1" applyAlignment="1">
      <alignment horizontal="left" vertical="center" wrapText="1"/>
    </xf>
    <xf numFmtId="0" fontId="15" fillId="8" borderId="1" xfId="0" applyFont="1" applyFill="1" applyBorder="1" applyAlignment="1">
      <alignment wrapText="1"/>
    </xf>
    <xf numFmtId="0" fontId="16" fillId="8" borderId="1" xfId="5" applyFont="1" applyFill="1" applyBorder="1" applyAlignment="1">
      <alignment horizontal="center" vertical="center" wrapText="1"/>
    </xf>
    <xf numFmtId="0" fontId="16" fillId="8" borderId="1" xfId="0" applyFont="1" applyFill="1" applyBorder="1" applyAlignment="1">
      <alignment horizontal="center" vertical="center" wrapText="1"/>
    </xf>
    <xf numFmtId="0" fontId="15" fillId="8" borderId="1" xfId="0" applyFont="1" applyFill="1" applyBorder="1" applyAlignment="1">
      <alignment horizontal="center" wrapText="1"/>
    </xf>
    <xf numFmtId="0" fontId="15" fillId="8" borderId="0" xfId="5" applyFont="1" applyFill="1"/>
    <xf numFmtId="0" fontId="15" fillId="0" borderId="1" xfId="5" applyFont="1" applyBorder="1" applyAlignment="1">
      <alignment horizontal="left" vertical="center"/>
    </xf>
    <xf numFmtId="0" fontId="28" fillId="0" borderId="1" xfId="0" applyFont="1" applyBorder="1" applyAlignment="1">
      <alignment vertical="center" wrapText="1"/>
    </xf>
    <xf numFmtId="0" fontId="15" fillId="8" borderId="1" xfId="5" applyFont="1" applyFill="1" applyBorder="1" applyAlignment="1">
      <alignment horizontal="left" vertical="center"/>
    </xf>
    <xf numFmtId="0" fontId="16" fillId="0" borderId="1" xfId="5" applyFont="1" applyBorder="1" applyAlignment="1">
      <alignment horizontal="center" vertical="center"/>
    </xf>
    <xf numFmtId="0" fontId="16" fillId="0" borderId="0" xfId="5" applyFont="1" applyAlignment="1">
      <alignment horizontal="center" vertical="center"/>
    </xf>
    <xf numFmtId="0" fontId="26" fillId="0" borderId="1" xfId="0" applyFont="1" applyFill="1" applyBorder="1" applyAlignment="1">
      <alignment horizontal="center" vertical="center" wrapText="1"/>
    </xf>
    <xf numFmtId="0" fontId="4" fillId="0" borderId="1" xfId="8" applyFont="1" applyFill="1" applyBorder="1" applyAlignment="1">
      <alignment horizontal="center" vertical="center" wrapText="1"/>
    </xf>
    <xf numFmtId="0" fontId="25" fillId="0" borderId="1" xfId="0" applyFont="1" applyFill="1" applyBorder="1" applyAlignment="1">
      <alignment vertical="center" wrapText="1"/>
    </xf>
    <xf numFmtId="0" fontId="31" fillId="0" borderId="0" xfId="8" applyFont="1" applyFill="1" applyAlignment="1">
      <alignment vertical="center"/>
    </xf>
    <xf numFmtId="0" fontId="12" fillId="0" borderId="0" xfId="8" applyFill="1" applyAlignment="1">
      <alignment vertical="center"/>
    </xf>
    <xf numFmtId="0" fontId="5" fillId="0" borderId="1" xfId="8" applyFont="1" applyFill="1" applyBorder="1" applyAlignment="1">
      <alignment horizontal="center" vertical="center" wrapText="1"/>
    </xf>
    <xf numFmtId="0" fontId="26" fillId="0" borderId="0" xfId="0" applyFont="1" applyAlignment="1">
      <alignment horizontal="center"/>
    </xf>
    <xf numFmtId="0" fontId="32" fillId="0" borderId="0" xfId="0" applyFont="1" applyAlignment="1">
      <alignment horizontal="center" vertical="center"/>
    </xf>
    <xf numFmtId="0" fontId="14" fillId="0" borderId="0" xfId="0" applyFont="1" applyAlignment="1">
      <alignment horizontal="center" vertical="center"/>
    </xf>
    <xf numFmtId="0" fontId="14" fillId="0" borderId="0" xfId="8" applyFont="1" applyAlignment="1">
      <alignment horizontal="center" vertical="center"/>
    </xf>
    <xf numFmtId="0" fontId="6" fillId="0" borderId="4" xfId="8" applyFont="1" applyBorder="1" applyAlignment="1">
      <alignment horizontal="center" vertical="center"/>
    </xf>
    <xf numFmtId="0" fontId="5" fillId="0" borderId="1" xfId="8" applyFont="1" applyBorder="1" applyAlignment="1">
      <alignment horizontal="center" vertical="center" wrapText="1"/>
    </xf>
    <xf numFmtId="0" fontId="24" fillId="0" borderId="0" xfId="5" applyFont="1" applyFill="1" applyAlignment="1">
      <alignment horizontal="center" vertical="center" wrapText="1"/>
    </xf>
    <xf numFmtId="0" fontId="3" fillId="0" borderId="0" xfId="0" applyFont="1" applyAlignment="1">
      <alignment horizontal="center" vertical="center"/>
    </xf>
    <xf numFmtId="0" fontId="6" fillId="0" borderId="4" xfId="8" applyFont="1" applyBorder="1" applyAlignment="1">
      <alignment horizontal="center"/>
    </xf>
    <xf numFmtId="0" fontId="24" fillId="0" borderId="0" xfId="5" applyFont="1" applyAlignment="1">
      <alignment horizontal="center" vertical="center" wrapText="1"/>
    </xf>
    <xf numFmtId="0" fontId="14" fillId="0" borderId="1" xfId="8" applyFont="1" applyBorder="1" applyAlignment="1">
      <alignment horizontal="center" vertical="center" wrapText="1"/>
    </xf>
    <xf numFmtId="0" fontId="6" fillId="0" borderId="0" xfId="0" applyFont="1" applyAlignment="1">
      <alignment horizontal="center" vertical="center"/>
    </xf>
    <xf numFmtId="0" fontId="5" fillId="0" borderId="1" xfId="0" applyFont="1" applyBorder="1" applyAlignment="1">
      <alignment horizontal="center" vertical="center" wrapText="1"/>
    </xf>
  </cellXfs>
  <cellStyles count="11">
    <cellStyle name="Hyperlink" xfId="1" builtinId="8"/>
    <cellStyle name="Hyperlink 2" xfId="2"/>
    <cellStyle name="Normal" xfId="0" builtinId="0"/>
    <cellStyle name="Normal 13" xfId="3"/>
    <cellStyle name="Normal 14" xfId="4"/>
    <cellStyle name="Normal 2" xfId="5"/>
    <cellStyle name="Normal 2 2" xfId="6"/>
    <cellStyle name="Normal 3" xfId="7"/>
    <cellStyle name="Normal 4" xfId="8"/>
    <cellStyle name="Normal 5" xfId="9"/>
    <cellStyle name="Normal 7"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abSelected="1" workbookViewId="0">
      <selection activeCell="K8" sqref="K8:K12"/>
    </sheetView>
  </sheetViews>
  <sheetFormatPr defaultColWidth="8.85546875" defaultRowHeight="15" x14ac:dyDescent="0.25"/>
  <cols>
    <col min="1" max="1" width="15.140625" style="91" customWidth="1"/>
    <col min="2" max="2" width="11.42578125" style="91" customWidth="1"/>
    <col min="3" max="3" width="12" style="91" customWidth="1"/>
    <col min="4" max="4" width="16.140625" style="91" customWidth="1"/>
    <col min="5" max="5" width="11" style="91" customWidth="1"/>
    <col min="6" max="7" width="14.42578125" style="91" customWidth="1"/>
    <col min="8" max="8" width="15.42578125" style="91" customWidth="1"/>
    <col min="9" max="9" width="17.42578125" style="91" customWidth="1"/>
    <col min="10" max="10" width="14.42578125" style="91" customWidth="1"/>
    <col min="11" max="16384" width="8.85546875" style="91"/>
  </cols>
  <sheetData>
    <row r="1" spans="1:11" s="89" customFormat="1" ht="16.5" x14ac:dyDescent="0.25">
      <c r="A1" s="121" t="s">
        <v>90</v>
      </c>
      <c r="B1" s="121"/>
      <c r="C1" s="121"/>
      <c r="D1" s="121"/>
    </row>
    <row r="2" spans="1:11" s="90" customFormat="1" ht="15.75" x14ac:dyDescent="0.25">
      <c r="A2" s="122" t="s">
        <v>204</v>
      </c>
      <c r="B2" s="122"/>
      <c r="C2" s="122"/>
      <c r="D2" s="122"/>
    </row>
    <row r="4" spans="1:11" ht="15.75" x14ac:dyDescent="0.25">
      <c r="A4" s="123" t="s">
        <v>91</v>
      </c>
      <c r="B4" s="123"/>
      <c r="C4" s="123"/>
      <c r="D4" s="123"/>
      <c r="E4" s="123"/>
      <c r="F4" s="123"/>
      <c r="G4" s="123"/>
      <c r="H4" s="123"/>
      <c r="I4" s="123"/>
      <c r="J4" s="123"/>
    </row>
    <row r="5" spans="1:11" ht="24.95" customHeight="1" x14ac:dyDescent="0.25">
      <c r="A5" s="124" t="s">
        <v>92</v>
      </c>
      <c r="B5" s="124"/>
      <c r="C5" s="124"/>
      <c r="D5" s="124"/>
      <c r="E5" s="124"/>
      <c r="F5" s="124"/>
      <c r="G5" s="124"/>
      <c r="H5" s="124"/>
      <c r="I5" s="124"/>
      <c r="J5" s="124"/>
    </row>
    <row r="6" spans="1:11" ht="33" customHeight="1" x14ac:dyDescent="0.25">
      <c r="A6" s="125" t="s">
        <v>0</v>
      </c>
      <c r="B6" s="125" t="s">
        <v>1</v>
      </c>
      <c r="C6" s="125" t="s">
        <v>2</v>
      </c>
      <c r="D6" s="125"/>
      <c r="E6" s="125"/>
      <c r="F6" s="125"/>
      <c r="G6" s="125"/>
      <c r="H6" s="125"/>
      <c r="I6" s="125"/>
      <c r="J6" s="125"/>
    </row>
    <row r="7" spans="1:11" ht="71.25" x14ac:dyDescent="0.25">
      <c r="A7" s="125"/>
      <c r="B7" s="125"/>
      <c r="C7" s="86" t="s">
        <v>3</v>
      </c>
      <c r="D7" s="86" t="s">
        <v>4</v>
      </c>
      <c r="E7" s="86" t="s">
        <v>5</v>
      </c>
      <c r="F7" s="86" t="s">
        <v>6</v>
      </c>
      <c r="G7" s="86" t="s">
        <v>7</v>
      </c>
      <c r="H7" s="86" t="s">
        <v>8</v>
      </c>
      <c r="I7" s="86" t="s">
        <v>9</v>
      </c>
      <c r="J7" s="86" t="s">
        <v>10</v>
      </c>
    </row>
    <row r="8" spans="1:11" ht="39" customHeight="1" x14ac:dyDescent="0.35">
      <c r="A8" s="114" t="s">
        <v>201</v>
      </c>
      <c r="B8" s="114">
        <v>14</v>
      </c>
      <c r="C8" s="114">
        <v>0</v>
      </c>
      <c r="D8" s="114">
        <v>6</v>
      </c>
      <c r="E8" s="115">
        <v>0</v>
      </c>
      <c r="F8" s="116"/>
      <c r="G8" s="114"/>
      <c r="H8" s="114"/>
      <c r="I8" s="115"/>
      <c r="J8" s="115"/>
      <c r="K8" s="117"/>
    </row>
    <row r="9" spans="1:11" ht="39" customHeight="1" x14ac:dyDescent="0.35">
      <c r="A9" s="114" t="s">
        <v>200</v>
      </c>
      <c r="B9" s="114">
        <v>18</v>
      </c>
      <c r="C9" s="114">
        <v>0</v>
      </c>
      <c r="D9" s="114">
        <v>8</v>
      </c>
      <c r="E9" s="115">
        <v>0</v>
      </c>
      <c r="F9" s="114">
        <v>9</v>
      </c>
      <c r="G9" s="114">
        <v>2</v>
      </c>
      <c r="H9" s="114">
        <v>1</v>
      </c>
      <c r="I9" s="115"/>
      <c r="J9" s="115"/>
      <c r="K9" s="117"/>
    </row>
    <row r="10" spans="1:11" ht="39" customHeight="1" x14ac:dyDescent="0.35">
      <c r="A10" s="114" t="s">
        <v>199</v>
      </c>
      <c r="B10" s="114">
        <v>26</v>
      </c>
      <c r="C10" s="114">
        <v>0</v>
      </c>
      <c r="D10" s="114">
        <v>12</v>
      </c>
      <c r="E10" s="115">
        <v>0</v>
      </c>
      <c r="F10" s="114"/>
      <c r="G10" s="114">
        <v>2</v>
      </c>
      <c r="H10" s="114">
        <v>2</v>
      </c>
      <c r="I10" s="115"/>
      <c r="J10" s="115"/>
      <c r="K10" s="117"/>
    </row>
    <row r="11" spans="1:11" ht="39" customHeight="1" x14ac:dyDescent="0.35">
      <c r="A11" s="114" t="s">
        <v>202</v>
      </c>
      <c r="B11" s="114">
        <v>37</v>
      </c>
      <c r="C11" s="114">
        <v>0</v>
      </c>
      <c r="D11" s="114">
        <v>14</v>
      </c>
      <c r="E11" s="115">
        <v>0</v>
      </c>
      <c r="F11" s="114">
        <v>14</v>
      </c>
      <c r="G11" s="114">
        <v>4</v>
      </c>
      <c r="H11" s="114">
        <v>1</v>
      </c>
      <c r="I11" s="115"/>
      <c r="J11" s="115"/>
      <c r="K11" s="117"/>
    </row>
    <row r="12" spans="1:11" ht="39" customHeight="1" x14ac:dyDescent="0.35">
      <c r="A12" s="114" t="s">
        <v>203</v>
      </c>
      <c r="B12" s="114">
        <v>12</v>
      </c>
      <c r="C12" s="114">
        <v>0</v>
      </c>
      <c r="D12" s="114">
        <v>4</v>
      </c>
      <c r="E12" s="115">
        <v>0</v>
      </c>
      <c r="F12" s="114"/>
      <c r="G12" s="114"/>
      <c r="H12" s="114"/>
      <c r="I12" s="115"/>
      <c r="J12" s="115"/>
      <c r="K12" s="117"/>
    </row>
    <row r="13" spans="1:11" ht="39" customHeight="1" x14ac:dyDescent="0.25">
      <c r="A13" s="119" t="s">
        <v>11</v>
      </c>
      <c r="B13" s="119">
        <f t="shared" ref="B13:G13" si="0">SUM(B8:B12)</f>
        <v>107</v>
      </c>
      <c r="C13" s="119">
        <f t="shared" si="0"/>
        <v>0</v>
      </c>
      <c r="D13" s="119">
        <f t="shared" si="0"/>
        <v>44</v>
      </c>
      <c r="E13" s="119">
        <f t="shared" si="0"/>
        <v>0</v>
      </c>
      <c r="F13" s="119">
        <f t="shared" si="0"/>
        <v>23</v>
      </c>
      <c r="G13" s="119">
        <f t="shared" si="0"/>
        <v>8</v>
      </c>
      <c r="H13" s="119">
        <f t="shared" ref="H13:J13" si="1">SUM(H8:H12)</f>
        <v>4</v>
      </c>
      <c r="I13" s="119">
        <f t="shared" si="1"/>
        <v>0</v>
      </c>
      <c r="J13" s="119">
        <f t="shared" si="1"/>
        <v>0</v>
      </c>
      <c r="K13" s="118"/>
    </row>
  </sheetData>
  <mergeCells count="7">
    <mergeCell ref="A1:D1"/>
    <mergeCell ref="A2:D2"/>
    <mergeCell ref="A4:J4"/>
    <mergeCell ref="A5:J5"/>
    <mergeCell ref="A6:A7"/>
    <mergeCell ref="B6:B7"/>
    <mergeCell ref="C6:J6"/>
  </mergeCells>
  <printOptions horizontalCentered="1"/>
  <pageMargins left="0" right="0" top="0.74" bottom="0.78"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opLeftCell="A19" zoomScale="85" zoomScaleNormal="85" workbookViewId="0">
      <selection activeCell="H1" sqref="H1:H1048576"/>
    </sheetView>
  </sheetViews>
  <sheetFormatPr defaultColWidth="10.42578125" defaultRowHeight="15.75" x14ac:dyDescent="0.25"/>
  <cols>
    <col min="1" max="1" width="6.140625" style="13" customWidth="1"/>
    <col min="2" max="2" width="27.42578125" style="14" customWidth="1"/>
    <col min="3" max="3" width="11.85546875" style="14" customWidth="1"/>
    <col min="4" max="4" width="10.42578125" style="14" customWidth="1"/>
    <col min="5" max="5" width="32.7109375" style="14" customWidth="1"/>
    <col min="6" max="6" width="12" style="13" customWidth="1"/>
    <col min="7" max="7" width="16.42578125" style="13" customWidth="1"/>
    <col min="8" max="8" width="13.42578125" style="13" hidden="1" customWidth="1"/>
    <col min="9" max="9" width="14.28515625" style="13" customWidth="1"/>
    <col min="10" max="10" width="10.42578125" style="12"/>
    <col min="11" max="11" width="8.85546875" style="12" customWidth="1"/>
    <col min="12" max="12" width="14.140625" style="12" bestFit="1" customWidth="1"/>
    <col min="13" max="16384" width="10.42578125" style="12"/>
  </cols>
  <sheetData>
    <row r="1" spans="1:10" s="38" customFormat="1" x14ac:dyDescent="0.25">
      <c r="A1" s="127" t="s">
        <v>90</v>
      </c>
      <c r="B1" s="127"/>
      <c r="C1" s="127"/>
      <c r="D1" s="127"/>
      <c r="G1" s="14"/>
    </row>
    <row r="2" spans="1:10" s="40" customFormat="1" x14ac:dyDescent="0.25">
      <c r="A2" s="122" t="s">
        <v>204</v>
      </c>
      <c r="B2" s="122"/>
      <c r="C2" s="122"/>
      <c r="D2" s="122"/>
      <c r="G2" s="14"/>
    </row>
    <row r="3" spans="1:10" s="40" customFormat="1" ht="15" x14ac:dyDescent="0.3"/>
    <row r="4" spans="1:10" ht="43.5" customHeight="1" x14ac:dyDescent="0.25">
      <c r="A4" s="126" t="s">
        <v>93</v>
      </c>
      <c r="B4" s="126"/>
      <c r="C4" s="126"/>
      <c r="D4" s="126"/>
      <c r="E4" s="126"/>
      <c r="F4" s="126"/>
      <c r="G4" s="126"/>
      <c r="H4" s="126"/>
      <c r="I4" s="126"/>
    </row>
    <row r="5" spans="1:10" ht="30" customHeight="1" x14ac:dyDescent="0.25">
      <c r="A5" s="126" t="s">
        <v>94</v>
      </c>
      <c r="B5" s="126"/>
      <c r="C5" s="126"/>
      <c r="D5" s="126"/>
      <c r="E5" s="126"/>
      <c r="F5" s="126"/>
      <c r="G5" s="126"/>
      <c r="H5" s="126"/>
      <c r="I5" s="126"/>
    </row>
    <row r="6" spans="1:10" ht="15.6" x14ac:dyDescent="0.35">
      <c r="A6" s="43"/>
      <c r="B6" s="44"/>
      <c r="C6" s="44"/>
      <c r="D6" s="44"/>
      <c r="E6" s="44"/>
      <c r="F6" s="43"/>
      <c r="G6" s="43"/>
      <c r="H6" s="43"/>
      <c r="I6" s="43"/>
    </row>
    <row r="7" spans="1:10" s="113" customFormat="1" ht="63" x14ac:dyDescent="0.25">
      <c r="A7" s="41" t="s">
        <v>12</v>
      </c>
      <c r="B7" s="41" t="s">
        <v>13</v>
      </c>
      <c r="C7" s="41" t="s">
        <v>257</v>
      </c>
      <c r="D7" s="41" t="s">
        <v>14</v>
      </c>
      <c r="E7" s="41" t="s">
        <v>15</v>
      </c>
      <c r="F7" s="41" t="s">
        <v>16</v>
      </c>
      <c r="G7" s="41" t="s">
        <v>17</v>
      </c>
      <c r="H7" s="42" t="s">
        <v>18</v>
      </c>
      <c r="I7" s="41" t="s">
        <v>19</v>
      </c>
      <c r="J7" s="112" t="s">
        <v>258</v>
      </c>
    </row>
    <row r="8" spans="1:10" s="15" customFormat="1" ht="63" x14ac:dyDescent="0.25">
      <c r="A8" s="41">
        <v>1</v>
      </c>
      <c r="B8" s="57" t="s">
        <v>97</v>
      </c>
      <c r="C8" s="41" t="s">
        <v>96</v>
      </c>
      <c r="D8" s="41"/>
      <c r="E8" s="59" t="s">
        <v>105</v>
      </c>
      <c r="F8" s="41" t="s">
        <v>95</v>
      </c>
      <c r="G8" s="41" t="s">
        <v>109</v>
      </c>
      <c r="H8" s="42">
        <v>970.26499999999999</v>
      </c>
      <c r="I8" s="59">
        <v>9</v>
      </c>
      <c r="J8" s="59" t="s">
        <v>205</v>
      </c>
    </row>
    <row r="9" spans="1:10" s="15" customFormat="1" ht="47.25" x14ac:dyDescent="0.25">
      <c r="A9" s="41">
        <v>2</v>
      </c>
      <c r="B9" s="57" t="s">
        <v>98</v>
      </c>
      <c r="C9" s="41" t="s">
        <v>96</v>
      </c>
      <c r="D9" s="41"/>
      <c r="E9" s="59" t="s">
        <v>213</v>
      </c>
      <c r="F9" s="41" t="s">
        <v>95</v>
      </c>
      <c r="G9" s="41" t="s">
        <v>109</v>
      </c>
      <c r="H9" s="42">
        <v>970.26499999999999</v>
      </c>
      <c r="I9" s="59">
        <v>8.5</v>
      </c>
      <c r="J9" s="59" t="s">
        <v>206</v>
      </c>
    </row>
    <row r="10" spans="1:10" s="15" customFormat="1" ht="47.25" x14ac:dyDescent="0.25">
      <c r="A10" s="41">
        <v>3</v>
      </c>
      <c r="B10" s="62" t="s">
        <v>99</v>
      </c>
      <c r="C10" s="41" t="s">
        <v>96</v>
      </c>
      <c r="D10" s="41"/>
      <c r="E10" s="61" t="s">
        <v>110</v>
      </c>
      <c r="F10" s="41" t="s">
        <v>95</v>
      </c>
      <c r="G10" s="41" t="s">
        <v>109</v>
      </c>
      <c r="H10" s="42">
        <v>970.26499999999999</v>
      </c>
      <c r="I10" s="60">
        <v>8.5</v>
      </c>
      <c r="J10" s="60" t="s">
        <v>111</v>
      </c>
    </row>
    <row r="11" spans="1:10" s="15" customFormat="1" ht="78.75" x14ac:dyDescent="0.25">
      <c r="A11" s="41">
        <v>4</v>
      </c>
      <c r="B11" s="58" t="s">
        <v>100</v>
      </c>
      <c r="C11" s="41" t="s">
        <v>96</v>
      </c>
      <c r="D11" s="41"/>
      <c r="E11" s="61" t="s">
        <v>112</v>
      </c>
      <c r="F11" s="41" t="s">
        <v>95</v>
      </c>
      <c r="G11" s="41" t="s">
        <v>109</v>
      </c>
      <c r="H11" s="42">
        <v>970.26499999999999</v>
      </c>
      <c r="I11" s="60">
        <v>9</v>
      </c>
      <c r="J11" s="60" t="s">
        <v>113</v>
      </c>
    </row>
    <row r="12" spans="1:10" s="15" customFormat="1" ht="31.5" x14ac:dyDescent="0.25">
      <c r="A12" s="41">
        <v>5</v>
      </c>
      <c r="B12" s="93" t="s">
        <v>101</v>
      </c>
      <c r="C12" s="41" t="s">
        <v>96</v>
      </c>
      <c r="D12" s="41"/>
      <c r="E12" s="65" t="s">
        <v>214</v>
      </c>
      <c r="F12" s="41" t="s">
        <v>95</v>
      </c>
      <c r="G12" s="41" t="s">
        <v>109</v>
      </c>
      <c r="H12" s="42">
        <v>970.26499999999999</v>
      </c>
      <c r="I12" s="95">
        <v>8</v>
      </c>
      <c r="J12" s="95" t="s">
        <v>215</v>
      </c>
    </row>
    <row r="13" spans="1:10" s="15" customFormat="1" ht="31.5" x14ac:dyDescent="0.25">
      <c r="A13" s="41">
        <v>6</v>
      </c>
      <c r="B13" s="62" t="s">
        <v>102</v>
      </c>
      <c r="C13" s="41" t="s">
        <v>96</v>
      </c>
      <c r="D13" s="41"/>
      <c r="E13" s="62" t="s">
        <v>114</v>
      </c>
      <c r="F13" s="41" t="s">
        <v>95</v>
      </c>
      <c r="G13" s="41" t="s">
        <v>109</v>
      </c>
      <c r="H13" s="42">
        <v>970.26499999999999</v>
      </c>
      <c r="I13" s="64">
        <v>9</v>
      </c>
      <c r="J13" s="3" t="s">
        <v>107</v>
      </c>
    </row>
    <row r="14" spans="1:10" s="15" customFormat="1" ht="78.75" x14ac:dyDescent="0.25">
      <c r="A14" s="41">
        <v>7</v>
      </c>
      <c r="B14" s="62" t="s">
        <v>103</v>
      </c>
      <c r="C14" s="41" t="s">
        <v>96</v>
      </c>
      <c r="D14" s="41"/>
      <c r="E14" s="68" t="s">
        <v>217</v>
      </c>
      <c r="F14" s="41" t="s">
        <v>95</v>
      </c>
      <c r="G14" s="41" t="s">
        <v>109</v>
      </c>
      <c r="H14" s="42">
        <v>970.26499999999999</v>
      </c>
      <c r="I14" s="64">
        <v>9.5</v>
      </c>
      <c r="J14" s="59" t="s">
        <v>216</v>
      </c>
    </row>
    <row r="15" spans="1:10" ht="63" x14ac:dyDescent="0.25">
      <c r="A15" s="41">
        <v>8</v>
      </c>
      <c r="B15" s="94" t="s">
        <v>104</v>
      </c>
      <c r="C15" s="41" t="s">
        <v>96</v>
      </c>
      <c r="D15" s="109"/>
      <c r="E15" s="62" t="s">
        <v>106</v>
      </c>
      <c r="F15" s="41" t="s">
        <v>95</v>
      </c>
      <c r="G15" s="41" t="s">
        <v>109</v>
      </c>
      <c r="H15" s="42">
        <v>970.26499999999999</v>
      </c>
      <c r="I15" s="64">
        <v>8.8000000000000007</v>
      </c>
      <c r="J15" s="59" t="s">
        <v>108</v>
      </c>
    </row>
    <row r="16" spans="1:10" ht="47.25" x14ac:dyDescent="0.25">
      <c r="A16" s="41">
        <v>9</v>
      </c>
      <c r="B16" s="57" t="s">
        <v>115</v>
      </c>
      <c r="C16" s="41" t="s">
        <v>96</v>
      </c>
      <c r="D16" s="109"/>
      <c r="E16" s="57" t="s">
        <v>124</v>
      </c>
      <c r="F16" s="41" t="s">
        <v>95</v>
      </c>
      <c r="G16" s="41" t="s">
        <v>125</v>
      </c>
      <c r="H16" s="42" t="s">
        <v>291</v>
      </c>
      <c r="I16" s="59">
        <v>8.5</v>
      </c>
      <c r="J16" s="59" t="s">
        <v>207</v>
      </c>
    </row>
    <row r="17" spans="1:10" ht="63" x14ac:dyDescent="0.25">
      <c r="A17" s="41">
        <v>10</v>
      </c>
      <c r="B17" s="67" t="s">
        <v>116</v>
      </c>
      <c r="C17" s="41" t="s">
        <v>96</v>
      </c>
      <c r="D17" s="109"/>
      <c r="E17" s="69" t="s">
        <v>132</v>
      </c>
      <c r="F17" s="41" t="s">
        <v>95</v>
      </c>
      <c r="G17" s="41" t="s">
        <v>125</v>
      </c>
      <c r="H17" s="42" t="s">
        <v>291</v>
      </c>
      <c r="I17" s="70">
        <v>9</v>
      </c>
      <c r="J17" s="70" t="s">
        <v>208</v>
      </c>
    </row>
    <row r="18" spans="1:10" ht="63" x14ac:dyDescent="0.25">
      <c r="A18" s="41">
        <v>11</v>
      </c>
      <c r="B18" s="68" t="s">
        <v>117</v>
      </c>
      <c r="C18" s="41" t="s">
        <v>96</v>
      </c>
      <c r="D18" s="109"/>
      <c r="E18" s="57" t="s">
        <v>126</v>
      </c>
      <c r="F18" s="41" t="s">
        <v>95</v>
      </c>
      <c r="G18" s="41" t="s">
        <v>125</v>
      </c>
      <c r="H18" s="42" t="s">
        <v>291</v>
      </c>
      <c r="I18" s="59">
        <v>8.5</v>
      </c>
      <c r="J18" s="59" t="s">
        <v>218</v>
      </c>
    </row>
    <row r="19" spans="1:10" ht="78.75" x14ac:dyDescent="0.25">
      <c r="A19" s="41">
        <v>12</v>
      </c>
      <c r="B19" s="57" t="s">
        <v>118</v>
      </c>
      <c r="C19" s="41" t="s">
        <v>96</v>
      </c>
      <c r="D19" s="109"/>
      <c r="E19" s="110" t="s">
        <v>127</v>
      </c>
      <c r="F19" s="41" t="s">
        <v>95</v>
      </c>
      <c r="G19" s="41" t="s">
        <v>125</v>
      </c>
      <c r="H19" s="42" t="s">
        <v>291</v>
      </c>
      <c r="I19" s="59">
        <v>8.5</v>
      </c>
      <c r="J19" s="59" t="s">
        <v>219</v>
      </c>
    </row>
    <row r="20" spans="1:10" ht="63" x14ac:dyDescent="0.25">
      <c r="A20" s="41">
        <v>13</v>
      </c>
      <c r="B20" s="58" t="s">
        <v>119</v>
      </c>
      <c r="C20" s="41" t="s">
        <v>96</v>
      </c>
      <c r="D20" s="109"/>
      <c r="E20" s="61" t="s">
        <v>128</v>
      </c>
      <c r="F20" s="41" t="s">
        <v>95</v>
      </c>
      <c r="G20" s="41" t="s">
        <v>125</v>
      </c>
      <c r="H20" s="42" t="s">
        <v>291</v>
      </c>
      <c r="I20" s="60">
        <v>8.8000000000000007</v>
      </c>
      <c r="J20" s="60" t="s">
        <v>219</v>
      </c>
    </row>
    <row r="21" spans="1:10" ht="63" x14ac:dyDescent="0.25">
      <c r="A21" s="41">
        <v>14</v>
      </c>
      <c r="B21" s="62" t="s">
        <v>120</v>
      </c>
      <c r="C21" s="41" t="s">
        <v>96</v>
      </c>
      <c r="D21" s="109"/>
      <c r="E21" s="61" t="s">
        <v>129</v>
      </c>
      <c r="F21" s="41" t="s">
        <v>95</v>
      </c>
      <c r="G21" s="41" t="s">
        <v>125</v>
      </c>
      <c r="H21" s="42" t="s">
        <v>291</v>
      </c>
      <c r="I21" s="60">
        <v>8</v>
      </c>
      <c r="J21" s="60" t="s">
        <v>220</v>
      </c>
    </row>
    <row r="22" spans="1:10" ht="47.25" x14ac:dyDescent="0.25">
      <c r="A22" s="41">
        <v>15</v>
      </c>
      <c r="B22" s="58" t="s">
        <v>121</v>
      </c>
      <c r="C22" s="41" t="s">
        <v>96</v>
      </c>
      <c r="D22" s="109"/>
      <c r="E22" s="61" t="s">
        <v>130</v>
      </c>
      <c r="F22" s="41" t="s">
        <v>95</v>
      </c>
      <c r="G22" s="41" t="s">
        <v>125</v>
      </c>
      <c r="H22" s="42" t="s">
        <v>291</v>
      </c>
      <c r="I22" s="60">
        <v>8.5</v>
      </c>
      <c r="J22" s="60" t="s">
        <v>219</v>
      </c>
    </row>
    <row r="23" spans="1:10" ht="47.25" x14ac:dyDescent="0.25">
      <c r="A23" s="41">
        <v>16</v>
      </c>
      <c r="B23" s="93" t="s">
        <v>122</v>
      </c>
      <c r="C23" s="41" t="s">
        <v>96</v>
      </c>
      <c r="D23" s="109"/>
      <c r="E23" s="65" t="s">
        <v>131</v>
      </c>
      <c r="F23" s="41" t="s">
        <v>95</v>
      </c>
      <c r="G23" s="41" t="s">
        <v>125</v>
      </c>
      <c r="H23" s="42" t="s">
        <v>291</v>
      </c>
      <c r="I23" s="66">
        <v>8.8000000000000007</v>
      </c>
      <c r="J23" s="66" t="s">
        <v>133</v>
      </c>
    </row>
    <row r="24" spans="1:10" ht="63" x14ac:dyDescent="0.25">
      <c r="A24" s="41">
        <v>17</v>
      </c>
      <c r="B24" s="62" t="s">
        <v>123</v>
      </c>
      <c r="C24" s="41" t="s">
        <v>96</v>
      </c>
      <c r="D24" s="109"/>
      <c r="E24" s="63" t="s">
        <v>124</v>
      </c>
      <c r="F24" s="41" t="s">
        <v>95</v>
      </c>
      <c r="G24" s="41" t="s">
        <v>125</v>
      </c>
      <c r="H24" s="42" t="s">
        <v>291</v>
      </c>
      <c r="I24" s="64">
        <v>7.8</v>
      </c>
      <c r="J24" s="59" t="s">
        <v>207</v>
      </c>
    </row>
    <row r="25" spans="1:10" ht="63" x14ac:dyDescent="0.25">
      <c r="A25" s="41">
        <v>18</v>
      </c>
      <c r="B25" s="57" t="s">
        <v>134</v>
      </c>
      <c r="C25" s="41" t="s">
        <v>96</v>
      </c>
      <c r="D25" s="109"/>
      <c r="E25" s="57" t="s">
        <v>221</v>
      </c>
      <c r="F25" s="41" t="s">
        <v>95</v>
      </c>
      <c r="G25" s="41" t="s">
        <v>147</v>
      </c>
      <c r="H25" s="42" t="s">
        <v>290</v>
      </c>
      <c r="I25" s="74">
        <v>8.5</v>
      </c>
      <c r="J25" s="59" t="s">
        <v>222</v>
      </c>
    </row>
    <row r="26" spans="1:10" ht="47.25" x14ac:dyDescent="0.25">
      <c r="A26" s="41">
        <v>19</v>
      </c>
      <c r="B26" s="57" t="s">
        <v>135</v>
      </c>
      <c r="C26" s="41" t="s">
        <v>96</v>
      </c>
      <c r="D26" s="109"/>
      <c r="E26" s="57" t="s">
        <v>225</v>
      </c>
      <c r="F26" s="41" t="s">
        <v>95</v>
      </c>
      <c r="G26" s="41" t="s">
        <v>147</v>
      </c>
      <c r="H26" s="42" t="s">
        <v>290</v>
      </c>
      <c r="I26" s="74">
        <v>8.5</v>
      </c>
      <c r="J26" s="59" t="s">
        <v>223</v>
      </c>
    </row>
    <row r="27" spans="1:10" ht="78.75" x14ac:dyDescent="0.25">
      <c r="A27" s="41">
        <v>20</v>
      </c>
      <c r="B27" s="63" t="s">
        <v>136</v>
      </c>
      <c r="C27" s="41" t="s">
        <v>96</v>
      </c>
      <c r="D27" s="109"/>
      <c r="E27" s="61" t="s">
        <v>224</v>
      </c>
      <c r="F27" s="41" t="s">
        <v>95</v>
      </c>
      <c r="G27" s="41" t="s">
        <v>147</v>
      </c>
      <c r="H27" s="42" t="s">
        <v>290</v>
      </c>
      <c r="I27" s="75">
        <v>9</v>
      </c>
      <c r="J27" s="60" t="s">
        <v>210</v>
      </c>
    </row>
    <row r="28" spans="1:10" ht="63" x14ac:dyDescent="0.25">
      <c r="A28" s="41">
        <v>21</v>
      </c>
      <c r="B28" s="68" t="s">
        <v>137</v>
      </c>
      <c r="C28" s="41" t="s">
        <v>96</v>
      </c>
      <c r="D28" s="109"/>
      <c r="E28" s="61" t="s">
        <v>226</v>
      </c>
      <c r="F28" s="41" t="s">
        <v>95</v>
      </c>
      <c r="G28" s="41" t="s">
        <v>147</v>
      </c>
      <c r="H28" s="42" t="s">
        <v>290</v>
      </c>
      <c r="I28" s="75">
        <v>8.8000000000000007</v>
      </c>
      <c r="J28" s="60" t="s">
        <v>227</v>
      </c>
    </row>
    <row r="29" spans="1:10" ht="63" x14ac:dyDescent="0.25">
      <c r="A29" s="41">
        <v>22</v>
      </c>
      <c r="B29" s="58" t="s">
        <v>138</v>
      </c>
      <c r="C29" s="41" t="s">
        <v>96</v>
      </c>
      <c r="D29" s="109"/>
      <c r="E29" s="61" t="s">
        <v>228</v>
      </c>
      <c r="F29" s="41" t="s">
        <v>95</v>
      </c>
      <c r="G29" s="41" t="s">
        <v>147</v>
      </c>
      <c r="H29" s="42" t="s">
        <v>290</v>
      </c>
      <c r="I29" s="74">
        <v>8.5</v>
      </c>
      <c r="J29" s="72" t="s">
        <v>229</v>
      </c>
    </row>
    <row r="30" spans="1:10" ht="47.25" x14ac:dyDescent="0.25">
      <c r="A30" s="41">
        <v>23</v>
      </c>
      <c r="B30" s="58" t="s">
        <v>139</v>
      </c>
      <c r="C30" s="41" t="s">
        <v>96</v>
      </c>
      <c r="D30" s="109"/>
      <c r="E30" s="61" t="s">
        <v>230</v>
      </c>
      <c r="F30" s="41" t="s">
        <v>95</v>
      </c>
      <c r="G30" s="41" t="s">
        <v>147</v>
      </c>
      <c r="H30" s="42" t="s">
        <v>290</v>
      </c>
      <c r="I30" s="74">
        <v>8.5</v>
      </c>
      <c r="J30" s="60" t="s">
        <v>231</v>
      </c>
    </row>
    <row r="31" spans="1:10" ht="63" x14ac:dyDescent="0.25">
      <c r="A31" s="41">
        <v>24</v>
      </c>
      <c r="B31" s="58" t="s">
        <v>140</v>
      </c>
      <c r="C31" s="41" t="s">
        <v>96</v>
      </c>
      <c r="D31" s="109"/>
      <c r="E31" s="61" t="s">
        <v>232</v>
      </c>
      <c r="F31" s="41" t="s">
        <v>95</v>
      </c>
      <c r="G31" s="41" t="s">
        <v>147</v>
      </c>
      <c r="H31" s="42" t="s">
        <v>290</v>
      </c>
      <c r="I31" s="74">
        <v>8.8000000000000007</v>
      </c>
      <c r="J31" s="60" t="s">
        <v>233</v>
      </c>
    </row>
    <row r="32" spans="1:10" ht="78.75" x14ac:dyDescent="0.25">
      <c r="A32" s="41">
        <v>25</v>
      </c>
      <c r="B32" s="58" t="s">
        <v>141</v>
      </c>
      <c r="C32" s="41" t="s">
        <v>96</v>
      </c>
      <c r="D32" s="109"/>
      <c r="E32" s="61" t="s">
        <v>234</v>
      </c>
      <c r="F32" s="41" t="s">
        <v>95</v>
      </c>
      <c r="G32" s="41" t="s">
        <v>147</v>
      </c>
      <c r="H32" s="42" t="s">
        <v>290</v>
      </c>
      <c r="I32" s="74">
        <v>8.5</v>
      </c>
      <c r="J32" s="60" t="s">
        <v>235</v>
      </c>
    </row>
    <row r="33" spans="1:10" ht="63" x14ac:dyDescent="0.25">
      <c r="A33" s="41">
        <v>26</v>
      </c>
      <c r="B33" s="57" t="s">
        <v>142</v>
      </c>
      <c r="C33" s="41" t="s">
        <v>96</v>
      </c>
      <c r="D33" s="109"/>
      <c r="E33" s="57" t="s">
        <v>236</v>
      </c>
      <c r="F33" s="41" t="s">
        <v>95</v>
      </c>
      <c r="G33" s="41" t="s">
        <v>147</v>
      </c>
      <c r="H33" s="42" t="s">
        <v>290</v>
      </c>
      <c r="I33" s="74">
        <v>8.6999999999999993</v>
      </c>
      <c r="J33" s="59" t="s">
        <v>237</v>
      </c>
    </row>
    <row r="34" spans="1:10" ht="63" x14ac:dyDescent="0.25">
      <c r="A34" s="41">
        <v>27</v>
      </c>
      <c r="B34" s="71" t="s">
        <v>143</v>
      </c>
      <c r="C34" s="41" t="s">
        <v>96</v>
      </c>
      <c r="D34" s="109"/>
      <c r="E34" s="71" t="s">
        <v>146</v>
      </c>
      <c r="F34" s="41" t="s">
        <v>95</v>
      </c>
      <c r="G34" s="41" t="s">
        <v>147</v>
      </c>
      <c r="H34" s="42" t="s">
        <v>290</v>
      </c>
      <c r="I34" s="74">
        <v>9.5</v>
      </c>
      <c r="J34" s="60" t="s">
        <v>211</v>
      </c>
    </row>
    <row r="35" spans="1:10" ht="47.25" x14ac:dyDescent="0.25">
      <c r="A35" s="41">
        <v>28</v>
      </c>
      <c r="B35" s="71" t="s">
        <v>144</v>
      </c>
      <c r="C35" s="41" t="s">
        <v>96</v>
      </c>
      <c r="D35" s="109"/>
      <c r="E35" s="71" t="s">
        <v>209</v>
      </c>
      <c r="F35" s="41" t="s">
        <v>95</v>
      </c>
      <c r="G35" s="41" t="s">
        <v>147</v>
      </c>
      <c r="H35" s="42" t="s">
        <v>290</v>
      </c>
      <c r="I35" s="74">
        <v>9.5</v>
      </c>
      <c r="J35" s="73" t="s">
        <v>211</v>
      </c>
    </row>
    <row r="36" spans="1:10" s="108" customFormat="1" ht="78.75" x14ac:dyDescent="0.25">
      <c r="A36" s="41">
        <v>29</v>
      </c>
      <c r="B36" s="103" t="s">
        <v>145</v>
      </c>
      <c r="C36" s="41" t="s">
        <v>96</v>
      </c>
      <c r="D36" s="111"/>
      <c r="E36" s="104" t="s">
        <v>148</v>
      </c>
      <c r="F36" s="41" t="s">
        <v>95</v>
      </c>
      <c r="G36" s="105" t="s">
        <v>147</v>
      </c>
      <c r="H36" s="42" t="s">
        <v>290</v>
      </c>
      <c r="I36" s="106">
        <v>9.1</v>
      </c>
      <c r="J36" s="107" t="s">
        <v>212</v>
      </c>
    </row>
    <row r="37" spans="1:10" ht="47.25" x14ac:dyDescent="0.25">
      <c r="A37" s="41">
        <v>30</v>
      </c>
      <c r="B37" s="65" t="s">
        <v>149</v>
      </c>
      <c r="C37" s="41" t="s">
        <v>96</v>
      </c>
      <c r="D37" s="109"/>
      <c r="E37" s="97" t="s">
        <v>164</v>
      </c>
      <c r="F37" s="41" t="s">
        <v>95</v>
      </c>
      <c r="G37" s="41" t="s">
        <v>174</v>
      </c>
      <c r="H37" s="42" t="s">
        <v>292</v>
      </c>
      <c r="I37" s="102" t="s">
        <v>169</v>
      </c>
      <c r="J37" s="97" t="s">
        <v>238</v>
      </c>
    </row>
    <row r="38" spans="1:10" ht="63" x14ac:dyDescent="0.25">
      <c r="A38" s="41">
        <v>31</v>
      </c>
      <c r="B38" s="96" t="s">
        <v>150</v>
      </c>
      <c r="C38" s="41" t="s">
        <v>96</v>
      </c>
      <c r="D38" s="109"/>
      <c r="E38" s="101" t="s">
        <v>165</v>
      </c>
      <c r="F38" s="41" t="s">
        <v>95</v>
      </c>
      <c r="G38" s="41" t="s">
        <v>174</v>
      </c>
      <c r="H38" s="42" t="s">
        <v>292</v>
      </c>
      <c r="I38" s="102" t="s">
        <v>170</v>
      </c>
      <c r="J38" s="101" t="s">
        <v>239</v>
      </c>
    </row>
    <row r="39" spans="1:10" ht="63" x14ac:dyDescent="0.25">
      <c r="A39" s="41">
        <v>32</v>
      </c>
      <c r="B39" s="97" t="s">
        <v>151</v>
      </c>
      <c r="C39" s="41" t="s">
        <v>96</v>
      </c>
      <c r="D39" s="109"/>
      <c r="E39" s="97" t="s">
        <v>166</v>
      </c>
      <c r="F39" s="41" t="s">
        <v>95</v>
      </c>
      <c r="G39" s="41" t="s">
        <v>174</v>
      </c>
      <c r="H39" s="42" t="s">
        <v>292</v>
      </c>
      <c r="I39" s="102" t="s">
        <v>171</v>
      </c>
      <c r="J39" s="97" t="s">
        <v>240</v>
      </c>
    </row>
    <row r="40" spans="1:10" ht="75" x14ac:dyDescent="0.25">
      <c r="A40" s="41">
        <v>33</v>
      </c>
      <c r="B40" s="98" t="s">
        <v>152</v>
      </c>
      <c r="C40" s="41" t="s">
        <v>96</v>
      </c>
      <c r="D40" s="109"/>
      <c r="E40" s="101" t="s">
        <v>167</v>
      </c>
      <c r="F40" s="41" t="s">
        <v>95</v>
      </c>
      <c r="G40" s="41" t="s">
        <v>174</v>
      </c>
      <c r="H40" s="42" t="s">
        <v>292</v>
      </c>
      <c r="I40" s="102">
        <v>9</v>
      </c>
      <c r="J40" s="101" t="s">
        <v>238</v>
      </c>
    </row>
    <row r="41" spans="1:10" ht="47.25" x14ac:dyDescent="0.25">
      <c r="A41" s="41">
        <v>34</v>
      </c>
      <c r="B41" s="98" t="s">
        <v>153</v>
      </c>
      <c r="C41" s="41" t="s">
        <v>96</v>
      </c>
      <c r="D41" s="109"/>
      <c r="E41" s="97" t="s">
        <v>241</v>
      </c>
      <c r="F41" s="41" t="s">
        <v>95</v>
      </c>
      <c r="G41" s="41" t="s">
        <v>174</v>
      </c>
      <c r="H41" s="42" t="s">
        <v>292</v>
      </c>
      <c r="I41" s="102" t="s">
        <v>172</v>
      </c>
      <c r="J41" s="97" t="s">
        <v>233</v>
      </c>
    </row>
    <row r="42" spans="1:10" ht="47.25" x14ac:dyDescent="0.25">
      <c r="A42" s="41">
        <v>35</v>
      </c>
      <c r="B42" s="97" t="s">
        <v>154</v>
      </c>
      <c r="C42" s="41" t="s">
        <v>96</v>
      </c>
      <c r="D42" s="109"/>
      <c r="E42" s="97" t="s">
        <v>242</v>
      </c>
      <c r="F42" s="41" t="s">
        <v>95</v>
      </c>
      <c r="G42" s="41" t="s">
        <v>174</v>
      </c>
      <c r="H42" s="42" t="s">
        <v>292</v>
      </c>
      <c r="I42" s="102" t="s">
        <v>172</v>
      </c>
      <c r="J42" s="97" t="s">
        <v>240</v>
      </c>
    </row>
    <row r="43" spans="1:10" ht="47.25" x14ac:dyDescent="0.25">
      <c r="A43" s="41">
        <v>36</v>
      </c>
      <c r="B43" s="97" t="s">
        <v>155</v>
      </c>
      <c r="C43" s="41" t="s">
        <v>96</v>
      </c>
      <c r="D43" s="109"/>
      <c r="E43" s="101" t="s">
        <v>168</v>
      </c>
      <c r="F43" s="41" t="s">
        <v>95</v>
      </c>
      <c r="G43" s="41" t="s">
        <v>174</v>
      </c>
      <c r="H43" s="42" t="s">
        <v>292</v>
      </c>
      <c r="I43" s="102" t="s">
        <v>170</v>
      </c>
      <c r="J43" s="101" t="s">
        <v>233</v>
      </c>
    </row>
    <row r="44" spans="1:10" ht="31.5" x14ac:dyDescent="0.25">
      <c r="A44" s="41">
        <v>37</v>
      </c>
      <c r="B44" s="97" t="s">
        <v>156</v>
      </c>
      <c r="C44" s="41" t="s">
        <v>96</v>
      </c>
      <c r="D44" s="109"/>
      <c r="E44" s="101" t="s">
        <v>243</v>
      </c>
      <c r="F44" s="41" t="s">
        <v>95</v>
      </c>
      <c r="G44" s="41" t="s">
        <v>174</v>
      </c>
      <c r="H44" s="42" t="s">
        <v>292</v>
      </c>
      <c r="I44" s="102" t="s">
        <v>172</v>
      </c>
      <c r="J44" s="101" t="s">
        <v>244</v>
      </c>
    </row>
    <row r="45" spans="1:10" ht="47.25" x14ac:dyDescent="0.25">
      <c r="A45" s="41">
        <v>38</v>
      </c>
      <c r="B45" s="99" t="s">
        <v>157</v>
      </c>
      <c r="C45" s="41" t="s">
        <v>96</v>
      </c>
      <c r="D45" s="109"/>
      <c r="E45" s="101" t="s">
        <v>245</v>
      </c>
      <c r="F45" s="41" t="s">
        <v>95</v>
      </c>
      <c r="G45" s="41" t="s">
        <v>174</v>
      </c>
      <c r="H45" s="42" t="s">
        <v>292</v>
      </c>
      <c r="I45" s="102" t="s">
        <v>169</v>
      </c>
      <c r="J45" s="101" t="s">
        <v>246</v>
      </c>
    </row>
    <row r="46" spans="1:10" ht="63" x14ac:dyDescent="0.25">
      <c r="A46" s="41">
        <v>39</v>
      </c>
      <c r="B46" s="100" t="s">
        <v>158</v>
      </c>
      <c r="C46" s="41" t="s">
        <v>96</v>
      </c>
      <c r="D46" s="109"/>
      <c r="E46" s="101" t="s">
        <v>247</v>
      </c>
      <c r="F46" s="41" t="s">
        <v>95</v>
      </c>
      <c r="G46" s="41" t="s">
        <v>174</v>
      </c>
      <c r="H46" s="42" t="s">
        <v>292</v>
      </c>
      <c r="I46" s="102" t="s">
        <v>173</v>
      </c>
      <c r="J46" s="101" t="s">
        <v>238</v>
      </c>
    </row>
    <row r="47" spans="1:10" ht="94.5" x14ac:dyDescent="0.25">
      <c r="A47" s="41">
        <v>40</v>
      </c>
      <c r="B47" s="96" t="s">
        <v>159</v>
      </c>
      <c r="C47" s="41" t="s">
        <v>96</v>
      </c>
      <c r="D47" s="109"/>
      <c r="E47" s="101" t="s">
        <v>248</v>
      </c>
      <c r="F47" s="41" t="s">
        <v>95</v>
      </c>
      <c r="G47" s="41" t="s">
        <v>174</v>
      </c>
      <c r="H47" s="42" t="s">
        <v>292</v>
      </c>
      <c r="I47" s="102">
        <v>9</v>
      </c>
      <c r="J47" s="101" t="s">
        <v>233</v>
      </c>
    </row>
    <row r="48" spans="1:10" ht="47.25" x14ac:dyDescent="0.25">
      <c r="A48" s="41">
        <v>41</v>
      </c>
      <c r="B48" s="97" t="s">
        <v>160</v>
      </c>
      <c r="C48" s="41" t="s">
        <v>96</v>
      </c>
      <c r="D48" s="109"/>
      <c r="E48" s="97" t="s">
        <v>249</v>
      </c>
      <c r="F48" s="41" t="s">
        <v>95</v>
      </c>
      <c r="G48" s="41" t="s">
        <v>174</v>
      </c>
      <c r="H48" s="42" t="s">
        <v>292</v>
      </c>
      <c r="I48" s="102">
        <v>9</v>
      </c>
      <c r="J48" s="97" t="s">
        <v>250</v>
      </c>
    </row>
    <row r="49" spans="1:10" ht="63" x14ac:dyDescent="0.25">
      <c r="A49" s="41">
        <v>42</v>
      </c>
      <c r="B49" s="99" t="s">
        <v>161</v>
      </c>
      <c r="C49" s="41" t="s">
        <v>96</v>
      </c>
      <c r="D49" s="109"/>
      <c r="E49" s="97" t="s">
        <v>251</v>
      </c>
      <c r="F49" s="41" t="s">
        <v>95</v>
      </c>
      <c r="G49" s="41" t="s">
        <v>174</v>
      </c>
      <c r="H49" s="42" t="s">
        <v>292</v>
      </c>
      <c r="I49" s="102">
        <v>8.8000000000000007</v>
      </c>
      <c r="J49" s="99" t="s">
        <v>252</v>
      </c>
    </row>
    <row r="50" spans="1:10" ht="63" x14ac:dyDescent="0.25">
      <c r="A50" s="41">
        <v>43</v>
      </c>
      <c r="B50" s="99" t="s">
        <v>162</v>
      </c>
      <c r="C50" s="41" t="s">
        <v>96</v>
      </c>
      <c r="D50" s="109"/>
      <c r="E50" s="97" t="s">
        <v>253</v>
      </c>
      <c r="F50" s="41" t="s">
        <v>95</v>
      </c>
      <c r="G50" s="41" t="s">
        <v>174</v>
      </c>
      <c r="H50" s="42" t="s">
        <v>292</v>
      </c>
      <c r="I50" s="102">
        <v>9.5</v>
      </c>
      <c r="J50" s="99" t="s">
        <v>254</v>
      </c>
    </row>
    <row r="51" spans="1:10" ht="94.5" x14ac:dyDescent="0.25">
      <c r="A51" s="41">
        <v>44</v>
      </c>
      <c r="B51" s="57" t="s">
        <v>163</v>
      </c>
      <c r="C51" s="41" t="s">
        <v>96</v>
      </c>
      <c r="D51" s="109"/>
      <c r="E51" s="99" t="s">
        <v>256</v>
      </c>
      <c r="F51" s="41" t="s">
        <v>95</v>
      </c>
      <c r="G51" s="41" t="s">
        <v>174</v>
      </c>
      <c r="H51" s="42" t="s">
        <v>292</v>
      </c>
      <c r="I51" s="102">
        <v>9</v>
      </c>
      <c r="J51" s="97" t="s">
        <v>255</v>
      </c>
    </row>
  </sheetData>
  <mergeCells count="4">
    <mergeCell ref="A4:I4"/>
    <mergeCell ref="A5:I5"/>
    <mergeCell ref="A1:D1"/>
    <mergeCell ref="A2:D2"/>
  </mergeCells>
  <phoneticPr fontId="34" type="noConversion"/>
  <printOptions horizontalCentered="1"/>
  <pageMargins left="0" right="0" top="0.47" bottom="0.42" header="0.3" footer="0.19"/>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opLeftCell="A10" workbookViewId="0">
      <selection activeCell="A5" sqref="A5:K5"/>
    </sheetView>
  </sheetViews>
  <sheetFormatPr defaultColWidth="8.85546875" defaultRowHeight="15" x14ac:dyDescent="0.25"/>
  <cols>
    <col min="1" max="1" width="14.85546875" style="10" customWidth="1"/>
    <col min="2" max="2" width="8.85546875" style="10"/>
    <col min="3" max="3" width="12.42578125" style="10" customWidth="1"/>
    <col min="4" max="4" width="13.42578125" style="10" customWidth="1"/>
    <col min="5" max="5" width="12.42578125" style="10" customWidth="1"/>
    <col min="6" max="6" width="11.42578125" style="10" customWidth="1"/>
    <col min="7" max="7" width="13.140625" style="10" customWidth="1"/>
    <col min="8" max="9" width="15" style="10" customWidth="1"/>
    <col min="10" max="10" width="13.42578125" style="10" customWidth="1"/>
    <col min="11" max="11" width="12.42578125" style="10" customWidth="1"/>
    <col min="12" max="16384" width="8.85546875" style="10"/>
  </cols>
  <sheetData>
    <row r="1" spans="1:11" s="38" customFormat="1" ht="15.75" x14ac:dyDescent="0.25">
      <c r="A1" s="127" t="s">
        <v>90</v>
      </c>
      <c r="B1" s="127"/>
      <c r="C1" s="127"/>
      <c r="D1" s="127"/>
      <c r="E1" s="127"/>
    </row>
    <row r="2" spans="1:11" s="40" customFormat="1" ht="15.75" x14ac:dyDescent="0.25">
      <c r="A2" s="122" t="s">
        <v>204</v>
      </c>
      <c r="B2" s="122"/>
      <c r="C2" s="122"/>
      <c r="D2" s="122"/>
      <c r="E2" s="122"/>
    </row>
    <row r="3" spans="1:11" s="40" customFormat="1" x14ac:dyDescent="0.3"/>
    <row r="4" spans="1:11" ht="15.75" x14ac:dyDescent="0.25">
      <c r="A4" s="123" t="s">
        <v>175</v>
      </c>
      <c r="B4" s="123"/>
      <c r="C4" s="123"/>
      <c r="D4" s="123"/>
      <c r="E4" s="123"/>
      <c r="F4" s="123"/>
      <c r="G4" s="123"/>
      <c r="H4" s="123"/>
      <c r="I4" s="123"/>
      <c r="J4" s="123"/>
      <c r="K4" s="123"/>
    </row>
    <row r="5" spans="1:11" ht="15" customHeight="1" x14ac:dyDescent="0.25">
      <c r="A5" s="128" t="s">
        <v>94</v>
      </c>
      <c r="B5" s="128"/>
      <c r="C5" s="128"/>
      <c r="D5" s="128"/>
      <c r="E5" s="128"/>
      <c r="F5" s="128"/>
      <c r="G5" s="128"/>
      <c r="H5" s="128"/>
      <c r="I5" s="128"/>
      <c r="J5" s="128"/>
      <c r="K5" s="128"/>
    </row>
    <row r="6" spans="1:11" ht="27" customHeight="1" x14ac:dyDescent="0.25">
      <c r="A6" s="125" t="s">
        <v>0</v>
      </c>
      <c r="B6" s="125" t="s">
        <v>1</v>
      </c>
      <c r="C6" s="125" t="s">
        <v>21</v>
      </c>
      <c r="D6" s="125"/>
      <c r="E6" s="125"/>
      <c r="F6" s="125"/>
      <c r="G6" s="125"/>
      <c r="H6" s="125"/>
      <c r="I6" s="125"/>
      <c r="J6" s="125"/>
      <c r="K6" s="125" t="s">
        <v>22</v>
      </c>
    </row>
    <row r="7" spans="1:11" ht="126" x14ac:dyDescent="0.25">
      <c r="A7" s="125"/>
      <c r="B7" s="125"/>
      <c r="C7" s="86" t="s">
        <v>23</v>
      </c>
      <c r="D7" s="86" t="s">
        <v>24</v>
      </c>
      <c r="E7" s="86" t="s">
        <v>25</v>
      </c>
      <c r="F7" s="92" t="s">
        <v>26</v>
      </c>
      <c r="G7" s="86" t="s">
        <v>27</v>
      </c>
      <c r="H7" s="92" t="s">
        <v>28</v>
      </c>
      <c r="I7" s="86" t="s">
        <v>29</v>
      </c>
      <c r="J7" s="87" t="s">
        <v>30</v>
      </c>
      <c r="K7" s="125"/>
    </row>
    <row r="8" spans="1:11" ht="31.5" customHeight="1" x14ac:dyDescent="0.35">
      <c r="A8" s="76" t="s">
        <v>201</v>
      </c>
      <c r="B8" s="114">
        <v>14</v>
      </c>
      <c r="C8" s="76">
        <v>0</v>
      </c>
      <c r="D8" s="88">
        <v>0</v>
      </c>
      <c r="E8" s="88"/>
      <c r="F8" s="76">
        <v>1</v>
      </c>
      <c r="G8" s="76">
        <v>2</v>
      </c>
      <c r="H8" s="88"/>
      <c r="I8" s="76"/>
      <c r="J8" s="88">
        <v>11</v>
      </c>
      <c r="K8" s="11"/>
    </row>
    <row r="9" spans="1:11" ht="33.75" customHeight="1" x14ac:dyDescent="0.35">
      <c r="A9" s="76" t="s">
        <v>200</v>
      </c>
      <c r="B9" s="114">
        <v>18</v>
      </c>
      <c r="C9" s="76">
        <v>0</v>
      </c>
      <c r="D9" s="88">
        <v>0</v>
      </c>
      <c r="E9" s="88"/>
      <c r="F9" s="76">
        <v>2</v>
      </c>
      <c r="G9" s="76">
        <v>1</v>
      </c>
      <c r="H9" s="88"/>
      <c r="I9" s="76">
        <v>9</v>
      </c>
      <c r="J9" s="88">
        <v>9</v>
      </c>
      <c r="K9" s="11"/>
    </row>
    <row r="10" spans="1:11" ht="33.75" customHeight="1" x14ac:dyDescent="0.35">
      <c r="A10" s="76" t="s">
        <v>199</v>
      </c>
      <c r="B10" s="114">
        <v>26</v>
      </c>
      <c r="C10" s="76">
        <v>0</v>
      </c>
      <c r="D10" s="11">
        <v>0</v>
      </c>
      <c r="E10" s="11"/>
      <c r="F10" s="76">
        <v>2</v>
      </c>
      <c r="G10" s="76">
        <v>2</v>
      </c>
      <c r="H10" s="11"/>
      <c r="I10" s="77"/>
      <c r="J10" s="11">
        <v>26</v>
      </c>
      <c r="K10" s="11"/>
    </row>
    <row r="11" spans="1:11" ht="33.75" customHeight="1" x14ac:dyDescent="0.35">
      <c r="A11" s="76" t="s">
        <v>202</v>
      </c>
      <c r="B11" s="114">
        <v>37</v>
      </c>
      <c r="C11" s="76">
        <v>0</v>
      </c>
      <c r="D11" s="11">
        <v>0</v>
      </c>
      <c r="E11" s="11"/>
      <c r="F11" s="76">
        <v>4</v>
      </c>
      <c r="G11" s="76">
        <v>1</v>
      </c>
      <c r="H11" s="11"/>
      <c r="I11" s="76">
        <v>14</v>
      </c>
      <c r="J11" s="11">
        <v>28</v>
      </c>
      <c r="K11" s="11"/>
    </row>
    <row r="12" spans="1:11" ht="33.75" customHeight="1" x14ac:dyDescent="0.35">
      <c r="A12" s="76" t="s">
        <v>203</v>
      </c>
      <c r="B12" s="114">
        <v>12</v>
      </c>
      <c r="C12" s="76">
        <v>0</v>
      </c>
      <c r="D12" s="11">
        <v>0</v>
      </c>
      <c r="E12" s="11"/>
      <c r="F12" s="76"/>
      <c r="G12" s="76"/>
      <c r="H12" s="11"/>
      <c r="I12" s="76"/>
      <c r="J12" s="11"/>
      <c r="K12" s="11"/>
    </row>
    <row r="13" spans="1:11" s="18" customFormat="1" ht="30" customHeight="1" x14ac:dyDescent="0.25">
      <c r="A13" s="86" t="s">
        <v>11</v>
      </c>
      <c r="B13" s="86">
        <f>SUM(B8:B12)</f>
        <v>107</v>
      </c>
      <c r="C13" s="86">
        <v>0</v>
      </c>
      <c r="D13" s="86">
        <f t="shared" ref="D13:J13" si="0">SUM(D8:D12)</f>
        <v>0</v>
      </c>
      <c r="E13" s="86">
        <f t="shared" si="0"/>
        <v>0</v>
      </c>
      <c r="F13" s="86">
        <f t="shared" si="0"/>
        <v>9</v>
      </c>
      <c r="G13" s="86">
        <f t="shared" si="0"/>
        <v>6</v>
      </c>
      <c r="H13" s="86">
        <f t="shared" si="0"/>
        <v>0</v>
      </c>
      <c r="I13" s="86">
        <f t="shared" si="0"/>
        <v>23</v>
      </c>
      <c r="J13" s="86">
        <f t="shared" si="0"/>
        <v>74</v>
      </c>
      <c r="K13" s="86"/>
    </row>
    <row r="14" spans="1:11" x14ac:dyDescent="0.35">
      <c r="A14" s="39"/>
    </row>
  </sheetData>
  <mergeCells count="8">
    <mergeCell ref="K6:K7"/>
    <mergeCell ref="A4:K4"/>
    <mergeCell ref="A5:K5"/>
    <mergeCell ref="A1:E1"/>
    <mergeCell ref="A2:E2"/>
    <mergeCell ref="A6:A7"/>
    <mergeCell ref="B6:B7"/>
    <mergeCell ref="C6:J6"/>
  </mergeCells>
  <pageMargins left="0.17" right="0.17" top="0.28000000000000003" bottom="0.17"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zoomScale="85" zoomScaleNormal="85" workbookViewId="0">
      <selection activeCell="A3" sqref="A3:N3"/>
    </sheetView>
  </sheetViews>
  <sheetFormatPr defaultColWidth="10.42578125" defaultRowHeight="15.75" x14ac:dyDescent="0.25"/>
  <cols>
    <col min="1" max="1" width="5" style="13" customWidth="1"/>
    <col min="2" max="2" width="27.42578125" style="14" customWidth="1"/>
    <col min="3" max="3" width="21.42578125" style="14" customWidth="1"/>
    <col min="4" max="4" width="16.42578125" style="13" customWidth="1"/>
    <col min="5" max="5" width="8.42578125" style="13" customWidth="1"/>
    <col min="6" max="6" width="12.42578125" style="13" customWidth="1"/>
    <col min="7" max="7" width="12.85546875" style="13" customWidth="1"/>
    <col min="8" max="8" width="13" style="21" customWidth="1"/>
    <col min="9" max="9" width="10.42578125" style="13" customWidth="1"/>
    <col min="10" max="10" width="24.85546875" style="14" customWidth="1"/>
    <col min="11" max="11" width="12.42578125" style="13" customWidth="1"/>
    <col min="12" max="12" width="23.42578125" style="14" customWidth="1"/>
    <col min="13" max="13" width="21" style="20" customWidth="1"/>
    <col min="14" max="14" width="33.42578125" style="19" customWidth="1"/>
    <col min="15" max="16384" width="10.42578125" style="12"/>
  </cols>
  <sheetData>
    <row r="1" spans="1:14" s="38" customFormat="1" x14ac:dyDescent="0.25">
      <c r="A1" s="127" t="s">
        <v>90</v>
      </c>
      <c r="B1" s="127"/>
      <c r="C1" s="127"/>
      <c r="D1" s="127"/>
      <c r="E1" s="127"/>
    </row>
    <row r="2" spans="1:14" s="40" customFormat="1" x14ac:dyDescent="0.25">
      <c r="A2" s="122" t="s">
        <v>204</v>
      </c>
      <c r="B2" s="122"/>
      <c r="C2" s="122"/>
      <c r="D2" s="122"/>
      <c r="E2" s="122"/>
    </row>
    <row r="3" spans="1:14" ht="27.75" customHeight="1" x14ac:dyDescent="0.25">
      <c r="A3" s="129" t="s">
        <v>259</v>
      </c>
      <c r="B3" s="129"/>
      <c r="C3" s="129"/>
      <c r="D3" s="129"/>
      <c r="E3" s="129"/>
      <c r="F3" s="129"/>
      <c r="G3" s="129"/>
      <c r="H3" s="129"/>
      <c r="I3" s="129"/>
      <c r="J3" s="129"/>
      <c r="K3" s="129"/>
      <c r="L3" s="129"/>
      <c r="M3" s="129"/>
      <c r="N3" s="129"/>
    </row>
    <row r="4" spans="1:14" ht="15.6" x14ac:dyDescent="0.35">
      <c r="A4" s="16"/>
      <c r="B4" s="17"/>
      <c r="C4" s="17"/>
      <c r="D4" s="16"/>
      <c r="E4" s="16"/>
      <c r="F4" s="16"/>
      <c r="G4" s="16"/>
    </row>
    <row r="5" spans="1:14" s="22" customFormat="1" ht="42.75" x14ac:dyDescent="0.25">
      <c r="A5" s="45" t="s">
        <v>12</v>
      </c>
      <c r="B5" s="45" t="s">
        <v>31</v>
      </c>
      <c r="C5" s="45" t="s">
        <v>32</v>
      </c>
      <c r="D5" s="45" t="s">
        <v>33</v>
      </c>
      <c r="E5" s="45" t="s">
        <v>34</v>
      </c>
      <c r="F5" s="45" t="s">
        <v>35</v>
      </c>
      <c r="G5" s="45" t="s">
        <v>36</v>
      </c>
      <c r="H5" s="46" t="s">
        <v>37</v>
      </c>
      <c r="I5" s="46" t="s">
        <v>38</v>
      </c>
      <c r="J5" s="46" t="s">
        <v>39</v>
      </c>
      <c r="K5" s="46" t="s">
        <v>40</v>
      </c>
      <c r="L5" s="46" t="s">
        <v>41</v>
      </c>
      <c r="M5" s="46" t="s">
        <v>42</v>
      </c>
      <c r="N5" s="46" t="s">
        <v>43</v>
      </c>
    </row>
    <row r="6" spans="1:14" s="36" customFormat="1" ht="15" x14ac:dyDescent="0.25">
      <c r="A6" s="47"/>
      <c r="B6" s="47" t="s">
        <v>44</v>
      </c>
      <c r="C6" s="47"/>
      <c r="D6" s="47"/>
      <c r="E6" s="47"/>
      <c r="F6" s="47"/>
      <c r="G6" s="47"/>
      <c r="H6" s="48"/>
      <c r="I6" s="48"/>
      <c r="J6" s="48"/>
      <c r="K6" s="48"/>
      <c r="L6" s="48"/>
      <c r="M6" s="48"/>
      <c r="N6" s="48"/>
    </row>
    <row r="7" spans="1:14" s="36" customFormat="1" ht="14.1" x14ac:dyDescent="0.3">
      <c r="A7" s="49">
        <v>1</v>
      </c>
      <c r="B7" s="47"/>
      <c r="C7" s="47"/>
      <c r="D7" s="47"/>
      <c r="E7" s="47"/>
      <c r="F7" s="47"/>
      <c r="G7" s="47"/>
      <c r="H7" s="48"/>
      <c r="I7" s="48"/>
      <c r="J7" s="48"/>
      <c r="K7" s="48"/>
      <c r="L7" s="48"/>
      <c r="M7" s="48"/>
      <c r="N7" s="48"/>
    </row>
    <row r="8" spans="1:14" s="36" customFormat="1" ht="14.1" x14ac:dyDescent="0.3">
      <c r="A8" s="49">
        <v>2</v>
      </c>
      <c r="B8" s="47"/>
      <c r="C8" s="47"/>
      <c r="D8" s="47"/>
      <c r="E8" s="47"/>
      <c r="F8" s="47"/>
      <c r="G8" s="47"/>
      <c r="H8" s="48"/>
      <c r="I8" s="48"/>
      <c r="J8" s="48"/>
      <c r="K8" s="48"/>
      <c r="L8" s="48"/>
      <c r="M8" s="48"/>
      <c r="N8" s="48"/>
    </row>
    <row r="9" spans="1:14" s="36" customFormat="1" ht="14.1" x14ac:dyDescent="0.3">
      <c r="A9" s="49">
        <v>3</v>
      </c>
      <c r="B9" s="47"/>
      <c r="C9" s="47"/>
      <c r="D9" s="47"/>
      <c r="E9" s="47"/>
      <c r="F9" s="47"/>
      <c r="G9" s="47"/>
      <c r="H9" s="48"/>
      <c r="I9" s="48"/>
      <c r="J9" s="48"/>
      <c r="K9" s="48"/>
      <c r="L9" s="48"/>
      <c r="M9" s="48"/>
      <c r="N9" s="48"/>
    </row>
    <row r="10" spans="1:14" s="36" customFormat="1" ht="15" x14ac:dyDescent="0.25">
      <c r="A10" s="49" t="s">
        <v>45</v>
      </c>
      <c r="B10" s="47"/>
      <c r="C10" s="47"/>
      <c r="D10" s="47"/>
      <c r="E10" s="47"/>
      <c r="F10" s="47"/>
      <c r="G10" s="47"/>
      <c r="H10" s="48"/>
      <c r="I10" s="48"/>
      <c r="J10" s="48"/>
      <c r="K10" s="48"/>
      <c r="L10" s="48"/>
      <c r="M10" s="48"/>
      <c r="N10" s="48"/>
    </row>
    <row r="11" spans="1:14" s="36" customFormat="1" ht="15" x14ac:dyDescent="0.25">
      <c r="A11" s="47"/>
      <c r="B11" s="37" t="s">
        <v>46</v>
      </c>
      <c r="C11" s="47"/>
      <c r="D11" s="47"/>
      <c r="E11" s="47"/>
      <c r="F11" s="47"/>
      <c r="G11" s="47"/>
      <c r="H11" s="48"/>
      <c r="I11" s="48"/>
      <c r="J11" s="48"/>
      <c r="K11" s="48"/>
      <c r="L11" s="48"/>
      <c r="M11" s="48"/>
      <c r="N11" s="48"/>
    </row>
    <row r="12" spans="1:14" s="22" customFormat="1" ht="15" x14ac:dyDescent="0.25">
      <c r="A12" s="45"/>
      <c r="B12" s="50" t="s">
        <v>47</v>
      </c>
      <c r="C12" s="45"/>
      <c r="D12" s="45"/>
      <c r="E12" s="45"/>
      <c r="F12" s="45"/>
      <c r="G12" s="45"/>
      <c r="H12" s="46"/>
      <c r="I12" s="46"/>
      <c r="J12" s="46"/>
      <c r="K12" s="46"/>
      <c r="L12" s="46"/>
      <c r="M12" s="46"/>
      <c r="N12" s="46"/>
    </row>
    <row r="13" spans="1:14" s="28" customFormat="1" ht="14.45" x14ac:dyDescent="0.3">
      <c r="A13" s="31">
        <v>1</v>
      </c>
      <c r="B13" s="32"/>
      <c r="C13" s="32"/>
      <c r="D13" s="31"/>
      <c r="E13" s="31"/>
      <c r="F13" s="31"/>
      <c r="G13" s="31"/>
      <c r="H13" s="31"/>
      <c r="I13" s="31"/>
      <c r="J13" s="29"/>
      <c r="K13" s="30"/>
      <c r="L13" s="29"/>
      <c r="M13" s="29"/>
      <c r="N13" s="29"/>
    </row>
    <row r="14" spans="1:14" s="28" customFormat="1" ht="14.45" x14ac:dyDescent="0.3">
      <c r="A14" s="31">
        <v>2</v>
      </c>
      <c r="B14" s="32"/>
      <c r="C14" s="32"/>
      <c r="D14" s="31"/>
      <c r="E14" s="31"/>
      <c r="F14" s="31"/>
      <c r="G14" s="31"/>
      <c r="H14" s="31"/>
      <c r="I14" s="31"/>
      <c r="J14" s="29"/>
      <c r="K14" s="30"/>
      <c r="L14" s="29"/>
      <c r="M14" s="29"/>
      <c r="N14" s="29"/>
    </row>
    <row r="15" spans="1:14" s="28" customFormat="1" ht="14.45" x14ac:dyDescent="0.3">
      <c r="A15" s="31">
        <v>3</v>
      </c>
      <c r="B15" s="35"/>
      <c r="C15" s="32"/>
      <c r="D15" s="34"/>
      <c r="E15" s="34"/>
      <c r="F15" s="34"/>
      <c r="G15" s="34"/>
      <c r="H15" s="34"/>
      <c r="I15" s="34"/>
      <c r="J15" s="33"/>
      <c r="K15" s="30"/>
      <c r="L15" s="29"/>
      <c r="M15" s="29"/>
      <c r="N15" s="29"/>
    </row>
    <row r="16" spans="1:14" s="28" customFormat="1" ht="15" x14ac:dyDescent="0.25">
      <c r="A16" s="31" t="s">
        <v>45</v>
      </c>
      <c r="B16" s="32"/>
      <c r="C16" s="32"/>
      <c r="D16" s="31"/>
      <c r="E16" s="31"/>
      <c r="F16" s="31"/>
      <c r="G16" s="31"/>
      <c r="H16" s="31"/>
      <c r="I16" s="31"/>
      <c r="J16" s="29"/>
      <c r="K16" s="30"/>
      <c r="L16" s="29"/>
      <c r="M16" s="29"/>
      <c r="N16" s="29"/>
    </row>
    <row r="17" spans="1:14" s="28" customFormat="1" ht="15" x14ac:dyDescent="0.25">
      <c r="A17" s="31"/>
      <c r="B17" s="50" t="s">
        <v>48</v>
      </c>
      <c r="C17" s="50"/>
      <c r="D17" s="45"/>
      <c r="E17" s="45"/>
      <c r="F17" s="45"/>
      <c r="G17" s="45"/>
      <c r="H17" s="31"/>
      <c r="I17" s="31"/>
      <c r="J17" s="32"/>
      <c r="K17" s="31"/>
      <c r="L17" s="32"/>
      <c r="M17" s="32"/>
      <c r="N17" s="32"/>
    </row>
    <row r="18" spans="1:14" s="28" customFormat="1" ht="14.1" x14ac:dyDescent="0.3">
      <c r="A18" s="51"/>
      <c r="B18" s="52"/>
      <c r="C18" s="52"/>
      <c r="D18" s="53"/>
      <c r="E18" s="53"/>
      <c r="F18" s="53"/>
      <c r="G18" s="53"/>
      <c r="H18" s="51"/>
      <c r="I18" s="51"/>
      <c r="J18" s="54"/>
      <c r="K18" s="51"/>
      <c r="L18" s="54"/>
      <c r="M18" s="54"/>
      <c r="N18" s="54"/>
    </row>
    <row r="19" spans="1:14" s="22" customFormat="1" ht="15" x14ac:dyDescent="0.25">
      <c r="A19" s="26"/>
      <c r="B19" s="25" t="s">
        <v>49</v>
      </c>
      <c r="C19" s="25">
        <f>COUNTIF($H$13:$I$16, "SCI")</f>
        <v>0</v>
      </c>
      <c r="D19" s="26"/>
      <c r="E19" s="26"/>
      <c r="F19" s="26"/>
      <c r="G19" s="26"/>
      <c r="H19" s="27"/>
      <c r="I19" s="26"/>
      <c r="J19" s="25"/>
      <c r="K19" s="26"/>
      <c r="L19" s="25"/>
      <c r="M19" s="24"/>
      <c r="N19" s="23"/>
    </row>
    <row r="20" spans="1:14" s="22" customFormat="1" ht="15" x14ac:dyDescent="0.25">
      <c r="A20" s="26"/>
      <c r="B20" s="25" t="s">
        <v>50</v>
      </c>
      <c r="C20" s="25">
        <f>COUNTIF($H$13:$I$16, "SCIE")</f>
        <v>0</v>
      </c>
      <c r="D20" s="26"/>
      <c r="E20" s="26"/>
      <c r="F20" s="26"/>
      <c r="G20" s="26"/>
      <c r="H20" s="27"/>
      <c r="I20" s="26"/>
      <c r="J20" s="25"/>
      <c r="K20" s="26"/>
      <c r="L20" s="25"/>
      <c r="M20" s="24"/>
      <c r="N20" s="23"/>
    </row>
    <row r="21" spans="1:14" s="22" customFormat="1" ht="15" x14ac:dyDescent="0.25">
      <c r="A21" s="26"/>
      <c r="B21" s="25" t="s">
        <v>51</v>
      </c>
      <c r="C21" s="25">
        <f>COUNTIF($H$13:$I$16, "ESCI")</f>
        <v>0</v>
      </c>
      <c r="D21" s="26"/>
      <c r="E21" s="26"/>
      <c r="F21" s="26"/>
      <c r="G21" s="26"/>
      <c r="H21" s="27"/>
      <c r="I21" s="26"/>
      <c r="J21" s="25"/>
      <c r="K21" s="26"/>
      <c r="L21" s="25"/>
      <c r="M21" s="24"/>
      <c r="N21" s="23"/>
    </row>
    <row r="22" spans="1:14" s="22" customFormat="1" ht="15" x14ac:dyDescent="0.25">
      <c r="A22" s="26"/>
      <c r="B22" s="25" t="s">
        <v>20</v>
      </c>
      <c r="C22" s="25"/>
      <c r="D22" s="26"/>
      <c r="E22" s="26"/>
      <c r="F22" s="26"/>
      <c r="G22" s="26"/>
      <c r="H22" s="27"/>
      <c r="I22" s="26"/>
      <c r="J22" s="25"/>
      <c r="K22" s="26"/>
      <c r="L22" s="25"/>
      <c r="M22" s="24"/>
      <c r="N22" s="23"/>
    </row>
    <row r="23" spans="1:14" s="22" customFormat="1" ht="14.1" x14ac:dyDescent="0.3">
      <c r="A23" s="26"/>
      <c r="B23" s="25"/>
      <c r="C23" s="25"/>
      <c r="D23" s="26"/>
      <c r="E23" s="26"/>
      <c r="F23" s="26"/>
      <c r="G23" s="26"/>
      <c r="H23" s="27"/>
      <c r="I23" s="26"/>
      <c r="J23" s="25"/>
      <c r="K23" s="26"/>
      <c r="L23" s="25"/>
      <c r="M23" s="24"/>
      <c r="N23" s="23"/>
    </row>
    <row r="24" spans="1:14" s="22" customFormat="1" ht="14.1" x14ac:dyDescent="0.3">
      <c r="A24" s="26"/>
      <c r="B24" s="25"/>
      <c r="C24" s="25"/>
      <c r="D24" s="26"/>
      <c r="E24" s="26"/>
      <c r="F24" s="26"/>
      <c r="G24" s="26"/>
      <c r="H24" s="27"/>
      <c r="I24" s="26"/>
      <c r="J24" s="25"/>
      <c r="K24" s="26"/>
      <c r="L24" s="25"/>
      <c r="M24" s="24"/>
      <c r="N24" s="23"/>
    </row>
  </sheetData>
  <autoFilter ref="A4:M29"/>
  <mergeCells count="3">
    <mergeCell ref="A3:N3"/>
    <mergeCell ref="A1:E1"/>
    <mergeCell ref="A2:E2"/>
  </mergeCells>
  <pageMargins left="0.2" right="0.2" top="0.5" bottom="0.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selection sqref="A1:E2"/>
    </sheetView>
  </sheetViews>
  <sheetFormatPr defaultColWidth="8.85546875" defaultRowHeight="15" x14ac:dyDescent="0.25"/>
  <cols>
    <col min="1" max="1" width="14.42578125" style="10" customWidth="1"/>
    <col min="2" max="2" width="10.42578125" style="10" customWidth="1"/>
    <col min="3" max="3" width="15.42578125" style="10" customWidth="1"/>
    <col min="4" max="13" width="8.85546875" style="10"/>
    <col min="14" max="14" width="10.42578125" style="10" customWidth="1"/>
    <col min="15" max="16384" width="8.85546875" style="10"/>
  </cols>
  <sheetData>
    <row r="1" spans="1:14" s="38" customFormat="1" ht="16.5" x14ac:dyDescent="0.25">
      <c r="A1" s="121" t="s">
        <v>90</v>
      </c>
      <c r="B1" s="121"/>
      <c r="C1" s="121"/>
      <c r="D1" s="121"/>
      <c r="E1" s="121"/>
    </row>
    <row r="2" spans="1:14" s="40" customFormat="1" ht="15.75" x14ac:dyDescent="0.25">
      <c r="A2" s="122" t="s">
        <v>204</v>
      </c>
      <c r="B2" s="122"/>
      <c r="C2" s="122"/>
      <c r="D2" s="122"/>
      <c r="E2" s="122"/>
    </row>
    <row r="3" spans="1:14" s="40" customFormat="1" x14ac:dyDescent="0.3"/>
    <row r="4" spans="1:14" ht="21.75" customHeight="1" x14ac:dyDescent="0.25">
      <c r="A4" s="123" t="s">
        <v>176</v>
      </c>
      <c r="B4" s="123"/>
      <c r="C4" s="123"/>
      <c r="D4" s="123"/>
      <c r="E4" s="123"/>
      <c r="F4" s="123"/>
      <c r="G4" s="123"/>
      <c r="H4" s="123"/>
      <c r="I4" s="123"/>
      <c r="J4" s="123"/>
      <c r="K4" s="123"/>
      <c r="L4" s="123"/>
      <c r="M4" s="123"/>
      <c r="N4" s="123"/>
    </row>
    <row r="5" spans="1:14" ht="16.5" x14ac:dyDescent="0.25">
      <c r="A5" s="124" t="s">
        <v>92</v>
      </c>
      <c r="B5" s="124"/>
      <c r="C5" s="124"/>
      <c r="D5" s="124"/>
      <c r="E5" s="124"/>
      <c r="F5" s="124"/>
      <c r="G5" s="124"/>
      <c r="H5" s="124"/>
      <c r="I5" s="124"/>
      <c r="J5" s="124"/>
      <c r="K5" s="124"/>
      <c r="L5" s="124"/>
      <c r="M5" s="124"/>
      <c r="N5" s="124"/>
    </row>
    <row r="6" spans="1:14" x14ac:dyDescent="0.25">
      <c r="A6" s="125" t="s">
        <v>0</v>
      </c>
      <c r="B6" s="125" t="s">
        <v>52</v>
      </c>
      <c r="C6" s="130" t="s">
        <v>53</v>
      </c>
      <c r="D6" s="125" t="s">
        <v>54</v>
      </c>
      <c r="E6" s="125"/>
      <c r="F6" s="125"/>
      <c r="G6" s="125"/>
      <c r="H6" s="125" t="s">
        <v>55</v>
      </c>
      <c r="I6" s="125"/>
      <c r="J6" s="125"/>
      <c r="K6" s="125"/>
      <c r="L6" s="125" t="s">
        <v>56</v>
      </c>
      <c r="M6" s="125"/>
      <c r="N6" s="125"/>
    </row>
    <row r="7" spans="1:14" ht="28.5" x14ac:dyDescent="0.25">
      <c r="A7" s="125"/>
      <c r="B7" s="125"/>
      <c r="C7" s="130"/>
      <c r="D7" s="55" t="s">
        <v>57</v>
      </c>
      <c r="E7" s="55" t="s">
        <v>58</v>
      </c>
      <c r="F7" s="55" t="s">
        <v>59</v>
      </c>
      <c r="G7" s="55" t="s">
        <v>60</v>
      </c>
      <c r="H7" s="55" t="s">
        <v>57</v>
      </c>
      <c r="I7" s="55" t="s">
        <v>58</v>
      </c>
      <c r="J7" s="55" t="s">
        <v>59</v>
      </c>
      <c r="K7" s="55" t="s">
        <v>60</v>
      </c>
      <c r="L7" s="55" t="s">
        <v>57</v>
      </c>
      <c r="M7" s="55" t="s">
        <v>58</v>
      </c>
      <c r="N7" s="55" t="s">
        <v>59</v>
      </c>
    </row>
    <row r="8" spans="1:14" ht="33" customHeight="1" x14ac:dyDescent="0.35">
      <c r="A8" s="76" t="s">
        <v>201</v>
      </c>
      <c r="B8" s="114">
        <v>14</v>
      </c>
      <c r="C8" s="11">
        <f>D8+E8+F8+G8+H8++I8+J8+K8+L8+M8+N8</f>
        <v>12</v>
      </c>
      <c r="D8" s="76"/>
      <c r="E8" s="76">
        <v>1</v>
      </c>
      <c r="F8" s="76"/>
      <c r="G8" s="76">
        <v>1</v>
      </c>
      <c r="H8" s="76"/>
      <c r="I8" s="76">
        <v>1</v>
      </c>
      <c r="J8" s="76"/>
      <c r="K8" s="76"/>
      <c r="L8" s="76">
        <v>3</v>
      </c>
      <c r="M8" s="76"/>
      <c r="N8" s="76">
        <v>6</v>
      </c>
    </row>
    <row r="9" spans="1:14" ht="33" customHeight="1" x14ac:dyDescent="0.35">
      <c r="A9" s="76" t="s">
        <v>200</v>
      </c>
      <c r="B9" s="114">
        <v>18</v>
      </c>
      <c r="C9" s="11">
        <f t="shared" ref="C9:C11" si="0">D9+E9+F9+G9+H9++I9+J9+K9+L9+M9+N9</f>
        <v>11</v>
      </c>
      <c r="D9" s="76"/>
      <c r="E9" s="76">
        <v>1</v>
      </c>
      <c r="F9" s="76"/>
      <c r="G9" s="76"/>
      <c r="H9" s="76"/>
      <c r="I9" s="76"/>
      <c r="J9" s="76"/>
      <c r="K9" s="76">
        <v>2</v>
      </c>
      <c r="L9" s="76"/>
      <c r="M9" s="76">
        <v>5</v>
      </c>
      <c r="N9" s="76">
        <v>3</v>
      </c>
    </row>
    <row r="10" spans="1:14" ht="33" customHeight="1" x14ac:dyDescent="0.35">
      <c r="A10" s="76" t="s">
        <v>199</v>
      </c>
      <c r="B10" s="114">
        <v>26</v>
      </c>
      <c r="C10" s="11">
        <f t="shared" si="0"/>
        <v>16</v>
      </c>
      <c r="D10" s="76"/>
      <c r="E10" s="76">
        <v>1</v>
      </c>
      <c r="F10" s="76"/>
      <c r="G10" s="76">
        <v>1</v>
      </c>
      <c r="H10" s="76"/>
      <c r="I10" s="76"/>
      <c r="J10" s="76"/>
      <c r="K10" s="76">
        <v>2</v>
      </c>
      <c r="L10" s="76">
        <v>3</v>
      </c>
      <c r="M10" s="76">
        <v>3</v>
      </c>
      <c r="N10" s="76">
        <v>6</v>
      </c>
    </row>
    <row r="11" spans="1:14" ht="33" customHeight="1" x14ac:dyDescent="0.35">
      <c r="A11" s="76" t="s">
        <v>202</v>
      </c>
      <c r="B11" s="114">
        <v>37</v>
      </c>
      <c r="C11" s="11">
        <f t="shared" si="0"/>
        <v>16</v>
      </c>
      <c r="D11" s="76"/>
      <c r="E11" s="76"/>
      <c r="F11" s="76"/>
      <c r="G11" s="76">
        <v>1</v>
      </c>
      <c r="H11" s="76"/>
      <c r="I11" s="76"/>
      <c r="J11" s="76"/>
      <c r="K11" s="76">
        <v>4</v>
      </c>
      <c r="L11" s="76">
        <v>3</v>
      </c>
      <c r="M11" s="76">
        <v>3</v>
      </c>
      <c r="N11" s="76">
        <v>5</v>
      </c>
    </row>
    <row r="12" spans="1:14" ht="33" x14ac:dyDescent="0.35">
      <c r="A12" s="76" t="s">
        <v>203</v>
      </c>
      <c r="B12" s="114">
        <v>12</v>
      </c>
      <c r="C12" s="11"/>
      <c r="D12" s="11"/>
      <c r="E12" s="11"/>
      <c r="F12" s="11"/>
      <c r="G12" s="11"/>
      <c r="H12" s="11"/>
      <c r="I12" s="11"/>
      <c r="J12" s="11"/>
      <c r="K12" s="11"/>
      <c r="L12" s="11"/>
      <c r="M12" s="11"/>
      <c r="N12" s="11"/>
    </row>
    <row r="13" spans="1:14" s="18" customFormat="1" ht="30.6" customHeight="1" x14ac:dyDescent="0.25">
      <c r="A13" s="86" t="s">
        <v>11</v>
      </c>
      <c r="B13" s="55">
        <f t="shared" ref="B13:N13" si="1">SUM(B8:B12)</f>
        <v>107</v>
      </c>
      <c r="C13" s="55">
        <f t="shared" si="1"/>
        <v>55</v>
      </c>
      <c r="D13" s="55">
        <f t="shared" si="1"/>
        <v>0</v>
      </c>
      <c r="E13" s="55">
        <f t="shared" si="1"/>
        <v>3</v>
      </c>
      <c r="F13" s="55">
        <f t="shared" si="1"/>
        <v>0</v>
      </c>
      <c r="G13" s="55">
        <f t="shared" si="1"/>
        <v>3</v>
      </c>
      <c r="H13" s="55">
        <f t="shared" si="1"/>
        <v>0</v>
      </c>
      <c r="I13" s="55">
        <f t="shared" si="1"/>
        <v>1</v>
      </c>
      <c r="J13" s="55">
        <f t="shared" si="1"/>
        <v>0</v>
      </c>
      <c r="K13" s="55">
        <f t="shared" si="1"/>
        <v>8</v>
      </c>
      <c r="L13" s="55">
        <f t="shared" si="1"/>
        <v>9</v>
      </c>
      <c r="M13" s="55">
        <f t="shared" si="1"/>
        <v>11</v>
      </c>
      <c r="N13" s="55">
        <f t="shared" si="1"/>
        <v>20</v>
      </c>
    </row>
  </sheetData>
  <mergeCells count="10">
    <mergeCell ref="A1:E1"/>
    <mergeCell ref="A2:E2"/>
    <mergeCell ref="A4:N4"/>
    <mergeCell ref="L6:N6"/>
    <mergeCell ref="A6:A7"/>
    <mergeCell ref="B6:B7"/>
    <mergeCell ref="C6:C7"/>
    <mergeCell ref="D6:G6"/>
    <mergeCell ref="H6:K6"/>
    <mergeCell ref="A5:N5"/>
  </mergeCells>
  <phoneticPr fontId="34" type="noConversion"/>
  <pageMargins left="0.17" right="0.17" top="0.28999999999999998" bottom="0.17"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8"/>
  <sheetViews>
    <sheetView topLeftCell="A34" workbookViewId="0">
      <selection activeCell="A16" sqref="A16"/>
    </sheetView>
  </sheetViews>
  <sheetFormatPr defaultRowHeight="15" x14ac:dyDescent="0.25"/>
  <cols>
    <col min="1" max="1" width="15.7109375" customWidth="1"/>
    <col min="2" max="2" width="7.42578125" customWidth="1"/>
    <col min="4" max="4" width="9.85546875" customWidth="1"/>
    <col min="5" max="5" width="10.28515625" customWidth="1"/>
    <col min="6" max="6" width="11" customWidth="1"/>
    <col min="14" max="14" width="18" customWidth="1"/>
  </cols>
  <sheetData>
    <row r="1" spans="1:14" s="38" customFormat="1" ht="16.5" x14ac:dyDescent="0.25">
      <c r="A1" s="121" t="s">
        <v>90</v>
      </c>
      <c r="B1" s="121"/>
      <c r="C1" s="121"/>
      <c r="D1" s="121"/>
      <c r="E1" s="121"/>
    </row>
    <row r="2" spans="1:14" s="40" customFormat="1" ht="15.75" x14ac:dyDescent="0.25">
      <c r="A2" s="122" t="s">
        <v>204</v>
      </c>
      <c r="B2" s="122"/>
      <c r="C2" s="122"/>
      <c r="D2" s="122"/>
      <c r="E2" s="122"/>
    </row>
    <row r="3" spans="1:14" ht="16.5" x14ac:dyDescent="0.35">
      <c r="A3" s="131"/>
      <c r="B3" s="131"/>
      <c r="C3" s="131"/>
      <c r="D3" s="131"/>
      <c r="E3" s="131"/>
      <c r="F3" s="131"/>
      <c r="G3" s="131"/>
      <c r="H3" s="131"/>
      <c r="I3" s="131"/>
      <c r="J3" s="131"/>
      <c r="K3" s="131"/>
      <c r="L3" s="131"/>
      <c r="M3" s="131"/>
      <c r="N3" s="131"/>
    </row>
    <row r="4" spans="1:14" ht="15.75" x14ac:dyDescent="0.25">
      <c r="A4" s="122" t="s">
        <v>61</v>
      </c>
      <c r="B4" s="122"/>
      <c r="C4" s="122"/>
      <c r="D4" s="122"/>
      <c r="E4" s="122"/>
      <c r="F4" s="122"/>
      <c r="G4" s="122"/>
      <c r="H4" s="122"/>
      <c r="I4" s="122"/>
      <c r="J4" s="122"/>
      <c r="K4" s="122"/>
      <c r="L4" s="122"/>
      <c r="M4" s="122"/>
      <c r="N4" s="122"/>
    </row>
    <row r="5" spans="1:14" ht="16.5" x14ac:dyDescent="0.25">
      <c r="A5" s="131" t="s">
        <v>177</v>
      </c>
      <c r="B5" s="131"/>
      <c r="C5" s="131"/>
      <c r="D5" s="131"/>
      <c r="E5" s="131"/>
      <c r="F5" s="131"/>
      <c r="G5" s="131"/>
      <c r="H5" s="131"/>
      <c r="I5" s="131"/>
      <c r="J5" s="131"/>
      <c r="K5" s="131"/>
      <c r="L5" s="131"/>
      <c r="M5" s="131"/>
      <c r="N5" s="131"/>
    </row>
    <row r="7" spans="1:14" ht="28.5" customHeight="1" x14ac:dyDescent="0.25">
      <c r="A7" s="132" t="s">
        <v>63</v>
      </c>
      <c r="B7" s="132" t="s">
        <v>1</v>
      </c>
      <c r="C7" s="132" t="s">
        <v>64</v>
      </c>
      <c r="D7" s="132"/>
      <c r="E7" s="132"/>
      <c r="F7" s="132"/>
      <c r="G7" s="132" t="s">
        <v>65</v>
      </c>
      <c r="H7" s="132"/>
      <c r="I7" s="132"/>
      <c r="J7" s="132"/>
      <c r="K7" s="132" t="s">
        <v>66</v>
      </c>
      <c r="L7" s="132"/>
      <c r="M7" s="132"/>
      <c r="N7" s="132"/>
    </row>
    <row r="8" spans="1:14" ht="78.75" x14ac:dyDescent="0.25">
      <c r="A8" s="132"/>
      <c r="B8" s="132"/>
      <c r="C8" s="4" t="s">
        <v>67</v>
      </c>
      <c r="D8" s="3" t="s">
        <v>68</v>
      </c>
      <c r="E8" s="3" t="s">
        <v>69</v>
      </c>
      <c r="F8" s="3" t="s">
        <v>70</v>
      </c>
      <c r="G8" s="4" t="s">
        <v>67</v>
      </c>
      <c r="H8" s="3" t="s">
        <v>68</v>
      </c>
      <c r="I8" s="3" t="s">
        <v>69</v>
      </c>
      <c r="J8" s="3" t="s">
        <v>70</v>
      </c>
      <c r="K8" s="4" t="s">
        <v>67</v>
      </c>
      <c r="L8" s="3" t="s">
        <v>68</v>
      </c>
      <c r="M8" s="3" t="s">
        <v>69</v>
      </c>
      <c r="N8" s="3" t="s">
        <v>70</v>
      </c>
    </row>
    <row r="9" spans="1:14" ht="16.5" x14ac:dyDescent="0.35">
      <c r="A9" s="76" t="s">
        <v>179</v>
      </c>
      <c r="B9" s="3">
        <v>325</v>
      </c>
      <c r="C9" s="76">
        <v>100</v>
      </c>
      <c r="D9" s="76" t="s">
        <v>260</v>
      </c>
      <c r="E9" s="3" t="s">
        <v>285</v>
      </c>
      <c r="F9" s="3"/>
      <c r="G9" s="3" t="s">
        <v>286</v>
      </c>
      <c r="H9" s="3" t="s">
        <v>261</v>
      </c>
      <c r="I9" s="3" t="s">
        <v>262</v>
      </c>
      <c r="J9" s="3"/>
      <c r="K9" s="4">
        <v>6</v>
      </c>
      <c r="L9" s="4" t="s">
        <v>263</v>
      </c>
      <c r="M9" s="4" t="s">
        <v>264</v>
      </c>
      <c r="N9" s="3"/>
    </row>
    <row r="10" spans="1:14" ht="16.5" x14ac:dyDescent="0.35">
      <c r="A10" s="76" t="s">
        <v>180</v>
      </c>
      <c r="B10" s="3">
        <v>195</v>
      </c>
      <c r="C10" s="76" t="s">
        <v>265</v>
      </c>
      <c r="D10" s="76" t="s">
        <v>266</v>
      </c>
      <c r="E10" s="3" t="s">
        <v>283</v>
      </c>
      <c r="F10" s="3"/>
      <c r="G10" s="3" t="s">
        <v>287</v>
      </c>
      <c r="H10" s="3" t="s">
        <v>267</v>
      </c>
      <c r="I10" s="3" t="s">
        <v>268</v>
      </c>
      <c r="J10" s="3"/>
      <c r="K10" s="4">
        <v>20</v>
      </c>
      <c r="L10" s="4">
        <v>12</v>
      </c>
      <c r="M10" s="4">
        <v>7</v>
      </c>
      <c r="N10" s="3"/>
    </row>
    <row r="11" spans="1:14" ht="16.5" x14ac:dyDescent="0.35">
      <c r="A11" s="76" t="s">
        <v>181</v>
      </c>
      <c r="B11" s="3">
        <v>222</v>
      </c>
      <c r="C11" s="76" t="s">
        <v>281</v>
      </c>
      <c r="D11" s="76" t="s">
        <v>269</v>
      </c>
      <c r="E11" s="120" t="s">
        <v>284</v>
      </c>
      <c r="F11" s="3"/>
      <c r="G11" s="3" t="s">
        <v>268</v>
      </c>
      <c r="H11" s="3" t="s">
        <v>270</v>
      </c>
      <c r="I11" s="3" t="s">
        <v>271</v>
      </c>
      <c r="J11" s="3"/>
      <c r="K11" s="4">
        <v>16</v>
      </c>
      <c r="L11" s="4">
        <v>8</v>
      </c>
      <c r="M11" s="4">
        <v>9</v>
      </c>
      <c r="N11" s="3"/>
    </row>
    <row r="12" spans="1:14" ht="16.5" x14ac:dyDescent="0.35">
      <c r="A12" s="76" t="s">
        <v>182</v>
      </c>
      <c r="B12" s="3">
        <v>197</v>
      </c>
      <c r="C12" s="76"/>
      <c r="D12" s="76"/>
      <c r="E12" s="3"/>
      <c r="F12" s="3"/>
      <c r="G12" s="3" t="s">
        <v>289</v>
      </c>
      <c r="H12" s="3" t="s">
        <v>272</v>
      </c>
      <c r="I12" s="3" t="s">
        <v>273</v>
      </c>
      <c r="J12" s="3"/>
      <c r="K12" s="4">
        <v>33</v>
      </c>
      <c r="L12" s="4">
        <v>13</v>
      </c>
      <c r="M12" s="4">
        <v>10</v>
      </c>
      <c r="N12" s="3"/>
    </row>
    <row r="13" spans="1:14" ht="16.5" x14ac:dyDescent="0.35">
      <c r="A13" s="76" t="s">
        <v>183</v>
      </c>
      <c r="B13" s="3">
        <v>250</v>
      </c>
      <c r="C13" s="76"/>
      <c r="D13" s="76"/>
      <c r="E13" s="3"/>
      <c r="F13" s="3"/>
      <c r="G13" s="3" t="s">
        <v>288</v>
      </c>
      <c r="H13" s="3" t="s">
        <v>274</v>
      </c>
      <c r="I13" s="3" t="s">
        <v>275</v>
      </c>
      <c r="J13" s="3"/>
      <c r="K13" s="4">
        <v>4</v>
      </c>
      <c r="L13" s="4">
        <v>2</v>
      </c>
      <c r="M13" s="4">
        <v>3</v>
      </c>
      <c r="N13" s="3"/>
    </row>
    <row r="15" spans="1:14" x14ac:dyDescent="0.25">
      <c r="A15" t="s">
        <v>276</v>
      </c>
    </row>
    <row r="16" spans="1:14" x14ac:dyDescent="0.25">
      <c r="A16" t="s">
        <v>282</v>
      </c>
    </row>
    <row r="17" spans="1:14" x14ac:dyDescent="0.25">
      <c r="A17" t="s">
        <v>277</v>
      </c>
    </row>
    <row r="18" spans="1:14" x14ac:dyDescent="0.25">
      <c r="A18" t="s">
        <v>278</v>
      </c>
    </row>
    <row r="19" spans="1:14" x14ac:dyDescent="0.25">
      <c r="A19" t="s">
        <v>279</v>
      </c>
    </row>
    <row r="20" spans="1:14" x14ac:dyDescent="0.25">
      <c r="A20" t="s">
        <v>280</v>
      </c>
    </row>
    <row r="22" spans="1:14" ht="16.5" x14ac:dyDescent="0.35">
      <c r="A22" s="131"/>
      <c r="B22" s="131"/>
      <c r="C22" s="131"/>
      <c r="D22" s="131"/>
      <c r="E22" s="131"/>
      <c r="F22" s="131"/>
      <c r="G22" s="131"/>
      <c r="H22" s="131"/>
      <c r="I22" s="131"/>
      <c r="J22" s="131"/>
      <c r="K22" s="131"/>
      <c r="L22" s="131"/>
      <c r="M22" s="131"/>
      <c r="N22" s="131"/>
    </row>
    <row r="23" spans="1:14" ht="16.5" x14ac:dyDescent="0.25">
      <c r="A23" s="131" t="s">
        <v>61</v>
      </c>
      <c r="B23" s="131"/>
      <c r="C23" s="131"/>
      <c r="D23" s="131"/>
      <c r="E23" s="131"/>
      <c r="F23" s="131"/>
      <c r="G23" s="131"/>
      <c r="H23" s="131"/>
      <c r="I23" s="131"/>
      <c r="J23" s="131"/>
      <c r="K23" s="131"/>
      <c r="L23" s="131"/>
      <c r="M23" s="131"/>
      <c r="N23" s="131"/>
    </row>
    <row r="24" spans="1:14" ht="16.5" x14ac:dyDescent="0.25">
      <c r="A24" s="131" t="s">
        <v>178</v>
      </c>
      <c r="B24" s="131"/>
      <c r="C24" s="131"/>
      <c r="D24" s="131"/>
      <c r="E24" s="131"/>
      <c r="F24" s="131"/>
      <c r="G24" s="131"/>
      <c r="H24" s="131"/>
      <c r="I24" s="131"/>
      <c r="J24" s="131"/>
      <c r="K24" s="131"/>
      <c r="L24" s="131"/>
      <c r="M24" s="131"/>
      <c r="N24" s="131"/>
    </row>
    <row r="25" spans="1:14" ht="16.5" x14ac:dyDescent="0.35">
      <c r="A25" s="56"/>
      <c r="B25" s="56"/>
      <c r="C25" s="56"/>
      <c r="D25" s="56"/>
      <c r="E25" s="56"/>
      <c r="F25" s="56"/>
      <c r="G25" s="56"/>
      <c r="H25" s="56"/>
      <c r="I25" s="56"/>
      <c r="J25" s="56"/>
      <c r="K25" s="56"/>
      <c r="L25" s="56"/>
      <c r="M25" s="56"/>
      <c r="N25" s="56"/>
    </row>
    <row r="26" spans="1:14" ht="40.5" customHeight="1" x14ac:dyDescent="0.25">
      <c r="A26" s="9" t="s">
        <v>62</v>
      </c>
      <c r="B26" s="8"/>
      <c r="C26" s="8"/>
      <c r="D26" s="8"/>
      <c r="E26" s="8"/>
      <c r="F26" s="8"/>
      <c r="G26" s="8"/>
      <c r="H26" s="7"/>
      <c r="I26" s="56"/>
      <c r="J26" s="56"/>
      <c r="K26" s="56"/>
      <c r="L26" s="56"/>
      <c r="M26" s="56"/>
      <c r="N26" s="56"/>
    </row>
    <row r="28" spans="1:14" ht="28.5" customHeight="1" x14ac:dyDescent="0.25">
      <c r="A28" s="132" t="s">
        <v>63</v>
      </c>
      <c r="B28" s="132" t="s">
        <v>1</v>
      </c>
      <c r="C28" s="132" t="s">
        <v>64</v>
      </c>
      <c r="D28" s="132"/>
      <c r="E28" s="132"/>
      <c r="F28" s="132"/>
      <c r="G28" s="132" t="s">
        <v>65</v>
      </c>
      <c r="H28" s="132"/>
      <c r="I28" s="132"/>
      <c r="J28" s="132"/>
      <c r="K28" s="132" t="s">
        <v>66</v>
      </c>
      <c r="L28" s="132"/>
      <c r="M28" s="132"/>
      <c r="N28" s="132"/>
    </row>
    <row r="29" spans="1:14" ht="78.75" x14ac:dyDescent="0.25">
      <c r="A29" s="132"/>
      <c r="B29" s="132"/>
      <c r="C29" s="4" t="s">
        <v>67</v>
      </c>
      <c r="D29" s="3" t="s">
        <v>68</v>
      </c>
      <c r="E29" s="3" t="s">
        <v>69</v>
      </c>
      <c r="F29" s="3" t="s">
        <v>70</v>
      </c>
      <c r="G29" s="4" t="s">
        <v>67</v>
      </c>
      <c r="H29" s="3" t="s">
        <v>68</v>
      </c>
      <c r="I29" s="3" t="s">
        <v>69</v>
      </c>
      <c r="J29" s="3" t="s">
        <v>70</v>
      </c>
      <c r="K29" s="4" t="s">
        <v>67</v>
      </c>
      <c r="L29" s="3" t="s">
        <v>68</v>
      </c>
      <c r="M29" s="3" t="s">
        <v>69</v>
      </c>
      <c r="N29" s="3" t="s">
        <v>70</v>
      </c>
    </row>
    <row r="30" spans="1:14" ht="16.5" thickBot="1" x14ac:dyDescent="0.3">
      <c r="A30" s="79" t="s">
        <v>71</v>
      </c>
      <c r="B30" s="79" t="s">
        <v>72</v>
      </c>
      <c r="C30" s="80">
        <v>90</v>
      </c>
      <c r="D30" s="79">
        <v>80</v>
      </c>
      <c r="E30" s="6" t="s">
        <v>73</v>
      </c>
      <c r="F30" s="6" t="s">
        <v>74</v>
      </c>
      <c r="G30" s="3" t="s">
        <v>75</v>
      </c>
      <c r="H30" s="4" t="s">
        <v>76</v>
      </c>
      <c r="I30" s="6" t="s">
        <v>77</v>
      </c>
      <c r="J30" s="6" t="s">
        <v>78</v>
      </c>
      <c r="K30" s="5" t="s">
        <v>79</v>
      </c>
      <c r="L30" s="5" t="s">
        <v>80</v>
      </c>
      <c r="M30" s="5" t="s">
        <v>81</v>
      </c>
      <c r="N30" s="5" t="s">
        <v>82</v>
      </c>
    </row>
    <row r="31" spans="1:14" ht="17.25" thickBot="1" x14ac:dyDescent="0.3">
      <c r="A31" s="76" t="s">
        <v>179</v>
      </c>
      <c r="B31" s="3"/>
      <c r="C31" s="84" t="s">
        <v>194</v>
      </c>
      <c r="D31" s="84" t="s">
        <v>184</v>
      </c>
      <c r="E31" s="78">
        <v>88.2</v>
      </c>
      <c r="F31" s="3"/>
      <c r="G31" s="3"/>
      <c r="H31" s="4"/>
      <c r="I31" s="3"/>
      <c r="J31" s="3"/>
      <c r="K31" s="4"/>
      <c r="L31" s="3"/>
      <c r="M31" s="3"/>
      <c r="N31" s="3"/>
    </row>
    <row r="32" spans="1:14" ht="17.25" thickBot="1" x14ac:dyDescent="0.3">
      <c r="A32" s="76" t="s">
        <v>180</v>
      </c>
      <c r="B32" s="3"/>
      <c r="C32" s="85" t="s">
        <v>195</v>
      </c>
      <c r="D32" s="85" t="s">
        <v>185</v>
      </c>
      <c r="E32" s="78">
        <v>89.4</v>
      </c>
      <c r="F32" s="3"/>
      <c r="G32" s="3"/>
      <c r="H32" s="4"/>
      <c r="I32" s="3"/>
      <c r="J32" s="3"/>
      <c r="K32" s="4"/>
      <c r="L32" s="3"/>
      <c r="M32" s="3"/>
      <c r="N32" s="3"/>
    </row>
    <row r="33" spans="1:14" ht="17.25" thickBot="1" x14ac:dyDescent="0.3">
      <c r="A33" s="76" t="s">
        <v>181</v>
      </c>
      <c r="B33" s="3"/>
      <c r="C33" s="85" t="s">
        <v>196</v>
      </c>
      <c r="D33" s="85" t="s">
        <v>186</v>
      </c>
      <c r="E33" s="78">
        <v>92.4</v>
      </c>
      <c r="F33" s="3"/>
      <c r="G33" s="3"/>
      <c r="H33" s="4"/>
      <c r="I33" s="3"/>
      <c r="J33" s="3"/>
      <c r="K33" s="4"/>
      <c r="L33" s="3"/>
      <c r="M33" s="3"/>
      <c r="N33" s="3"/>
    </row>
    <row r="34" spans="1:14" ht="17.25" thickBot="1" x14ac:dyDescent="0.3">
      <c r="A34" s="76" t="s">
        <v>182</v>
      </c>
      <c r="B34" s="3"/>
      <c r="C34" s="85" t="s">
        <v>197</v>
      </c>
      <c r="D34" s="85" t="s">
        <v>187</v>
      </c>
      <c r="E34" s="78"/>
      <c r="F34" s="3"/>
      <c r="G34" s="3"/>
      <c r="H34" s="4"/>
      <c r="I34" s="3"/>
      <c r="J34" s="3"/>
      <c r="K34" s="4"/>
      <c r="L34" s="3"/>
      <c r="M34" s="3"/>
      <c r="N34" s="3"/>
    </row>
    <row r="35" spans="1:14" ht="17.25" thickBot="1" x14ac:dyDescent="0.3">
      <c r="A35" s="76" t="s">
        <v>183</v>
      </c>
      <c r="B35" s="3"/>
      <c r="C35" s="85" t="s">
        <v>198</v>
      </c>
      <c r="D35" s="85" t="s">
        <v>188</v>
      </c>
      <c r="E35" s="78"/>
      <c r="F35" s="3"/>
      <c r="G35" s="3"/>
      <c r="H35" s="4"/>
      <c r="I35" s="3"/>
      <c r="J35" s="3"/>
      <c r="K35" s="4"/>
      <c r="L35" s="3"/>
      <c r="M35" s="3"/>
      <c r="N35" s="3"/>
    </row>
    <row r="36" spans="1:14" ht="16.5" x14ac:dyDescent="0.25">
      <c r="A36" s="83" t="s">
        <v>189</v>
      </c>
      <c r="B36" s="81"/>
      <c r="C36" s="83"/>
      <c r="D36" s="83"/>
      <c r="E36" s="78"/>
      <c r="F36" s="3"/>
      <c r="G36" s="3">
        <v>3.32</v>
      </c>
      <c r="H36" s="4"/>
      <c r="I36" s="3"/>
      <c r="J36" s="3"/>
      <c r="K36" s="4"/>
      <c r="L36" s="3"/>
      <c r="M36" s="3"/>
      <c r="N36" s="3"/>
    </row>
    <row r="37" spans="1:14" ht="16.5" x14ac:dyDescent="0.25">
      <c r="A37" s="83" t="s">
        <v>190</v>
      </c>
      <c r="B37" s="81"/>
      <c r="C37" s="83"/>
      <c r="D37" s="83"/>
      <c r="E37" s="78"/>
      <c r="F37" s="3"/>
      <c r="G37" s="3">
        <v>3.09</v>
      </c>
      <c r="H37" s="4"/>
      <c r="I37" s="3"/>
      <c r="J37" s="3"/>
      <c r="K37" s="4"/>
      <c r="L37" s="3"/>
      <c r="M37" s="3"/>
      <c r="N37" s="3"/>
    </row>
    <row r="38" spans="1:14" ht="16.5" x14ac:dyDescent="0.25">
      <c r="A38" s="83" t="s">
        <v>191</v>
      </c>
      <c r="B38" s="81"/>
      <c r="C38" s="83"/>
      <c r="D38" s="83"/>
      <c r="E38" s="78"/>
      <c r="F38" s="3"/>
      <c r="G38" s="3">
        <v>2.83</v>
      </c>
      <c r="H38" s="4"/>
      <c r="I38" s="3"/>
      <c r="J38" s="3"/>
      <c r="K38" s="4"/>
      <c r="L38" s="3"/>
      <c r="M38" s="3"/>
      <c r="N38" s="3"/>
    </row>
    <row r="39" spans="1:14" ht="16.5" x14ac:dyDescent="0.25">
      <c r="A39" s="83" t="s">
        <v>192</v>
      </c>
      <c r="B39" s="81"/>
      <c r="C39" s="82"/>
      <c r="D39" s="81"/>
      <c r="E39" s="3"/>
      <c r="F39" s="3"/>
      <c r="G39" s="3">
        <v>4.75</v>
      </c>
      <c r="H39" s="4"/>
      <c r="I39" s="3"/>
      <c r="J39" s="3"/>
      <c r="K39" s="4"/>
      <c r="L39" s="3"/>
      <c r="M39" s="3"/>
      <c r="N39" s="3"/>
    </row>
    <row r="40" spans="1:14" ht="15.75" x14ac:dyDescent="0.25">
      <c r="A40" s="3" t="s">
        <v>193</v>
      </c>
      <c r="B40" s="3"/>
      <c r="C40" s="4"/>
      <c r="D40" s="3"/>
      <c r="E40" s="3"/>
      <c r="F40" s="3"/>
      <c r="G40" s="3">
        <v>12.42</v>
      </c>
      <c r="H40" s="4"/>
      <c r="I40" s="3"/>
      <c r="J40" s="3"/>
      <c r="K40" s="4"/>
      <c r="L40" s="3"/>
      <c r="M40" s="3"/>
      <c r="N40" s="3"/>
    </row>
    <row r="41" spans="1:14" ht="15.75" x14ac:dyDescent="0.25">
      <c r="A41" s="3" t="s">
        <v>83</v>
      </c>
      <c r="B41" s="3"/>
      <c r="C41" s="4"/>
      <c r="D41" s="3"/>
      <c r="E41" s="3"/>
      <c r="F41" s="3"/>
      <c r="G41" s="3"/>
      <c r="H41" s="4"/>
      <c r="I41" s="3"/>
      <c r="J41" s="3"/>
      <c r="K41" s="4"/>
      <c r="L41" s="3"/>
      <c r="M41" s="3"/>
      <c r="N41" s="3"/>
    </row>
    <row r="43" spans="1:14" x14ac:dyDescent="0.25">
      <c r="A43" s="1" t="s">
        <v>84</v>
      </c>
    </row>
    <row r="44" spans="1:14" x14ac:dyDescent="0.25">
      <c r="A44" s="1" t="s">
        <v>85</v>
      </c>
    </row>
    <row r="45" spans="1:14" x14ac:dyDescent="0.25">
      <c r="A45" s="1" t="s">
        <v>86</v>
      </c>
    </row>
    <row r="46" spans="1:14" x14ac:dyDescent="0.25">
      <c r="A46" s="1" t="s">
        <v>87</v>
      </c>
    </row>
    <row r="47" spans="1:14" x14ac:dyDescent="0.25">
      <c r="A47" s="1" t="s">
        <v>88</v>
      </c>
    </row>
    <row r="48" spans="1:14" x14ac:dyDescent="0.25">
      <c r="A48" s="2" t="s">
        <v>89</v>
      </c>
    </row>
  </sheetData>
  <mergeCells count="18">
    <mergeCell ref="A28:A29"/>
    <mergeCell ref="B28:B29"/>
    <mergeCell ref="C28:F28"/>
    <mergeCell ref="G28:J28"/>
    <mergeCell ref="K28:N28"/>
    <mergeCell ref="A1:E1"/>
    <mergeCell ref="A2:E2"/>
    <mergeCell ref="A22:N22"/>
    <mergeCell ref="A23:N23"/>
    <mergeCell ref="A24:N24"/>
    <mergeCell ref="A3:N3"/>
    <mergeCell ref="A7:A8"/>
    <mergeCell ref="B7:B8"/>
    <mergeCell ref="C7:F7"/>
    <mergeCell ref="G7:J7"/>
    <mergeCell ref="K7:N7"/>
    <mergeCell ref="A4:N4"/>
    <mergeCell ref="A5:N5"/>
  </mergeCells>
  <hyperlinks>
    <hyperlink ref="E30" location="_ftn1" display="_ftn1"/>
    <hyperlink ref="F30" location="_ftn2" display="_ftn2"/>
    <hyperlink ref="I30" location="_ftn3" display="_ftn3"/>
    <hyperlink ref="J30" location="_ftn4" display="_ftn4"/>
    <hyperlink ref="N30" location="_ftn6" display="_ftn6"/>
    <hyperlink ref="A43" location="_ftnref1" display="_ftnref1"/>
    <hyperlink ref="A44" location="_ftnref2" display="_ftnref2"/>
    <hyperlink ref="A45" location="_ftnref3" display="_ftnref3"/>
    <hyperlink ref="A46" location="_ftnref4" display="_ftnref4"/>
    <hyperlink ref="A47" location="_ftnref5" display="_ftnref5"/>
    <hyperlink ref="A48" location="_ftnref6" display="_ftnref6"/>
    <hyperlink ref="K30" location="_ftn5" display="_ftn5"/>
    <hyperlink ref="L30" location="_ftn5" display="_ftn5"/>
    <hyperlink ref="M30" location="_ftn6" display="_ftn6"/>
  </hyperlinks>
  <pageMargins left="0.45" right="0.45" top="0.5" bottom="0.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Loaihinh NCKHSV</vt:lpstr>
      <vt:lpstr>NCKH-SV</vt:lpstr>
      <vt:lpstr>KQ NCKHSV</vt:lpstr>
      <vt:lpstr> Bai bao SV</vt:lpstr>
      <vt:lpstr>Giai thuong NCKHSV</vt:lpstr>
      <vt:lpstr>Doi sanh SVTN NCKH</vt:lpstr>
      <vt:lpstr>'KQ NCKHSV'!Print_Area</vt:lpstr>
      <vt:lpstr>'Loaihinh NCKHSV'!Print_Area</vt:lpstr>
      <vt:lpstr>'NCKH-SV'!Print_Area</vt:lpstr>
      <vt:lpstr>'NCKH-SV'!Print_Titles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Nghiem Thu Trang</cp:lastModifiedBy>
  <cp:revision/>
  <cp:lastPrinted>2021-11-07T16:14:00Z</cp:lastPrinted>
  <dcterms:created xsi:type="dcterms:W3CDTF">2021-05-13T08:10:05Z</dcterms:created>
  <dcterms:modified xsi:type="dcterms:W3CDTF">2021-11-19T10:00:28Z</dcterms:modified>
  <cp:category/>
  <cp:contentStatus/>
</cp:coreProperties>
</file>