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uong Hoang\Duong-Dao tao\Biểu đồ&amp;KHtoankhoa\Kehoachnamhoc\2023-2024\"/>
    </mc:Choice>
  </mc:AlternateContent>
  <xr:revisionPtr revIDLastSave="0" documentId="13_ncr:1_{B5D7AE86-5077-47C0-A0DA-5332BA584A3B}" xr6:coauthVersionLast="47" xr6:coauthVersionMax="47" xr10:uidLastSave="{00000000-0000-0000-0000-000000000000}"/>
  <bookViews>
    <workbookView xWindow="-120" yWindow="-120" windowWidth="20730" windowHeight="11160" tabRatio="606" firstSheet="3" activeTab="8" xr2:uid="{00000000-000D-0000-FFFF-FFFF00000000}"/>
  </bookViews>
  <sheets>
    <sheet name="Phụ lục 1" sheetId="58" r:id="rId1"/>
    <sheet name="Phụ lục 2" sheetId="46" r:id="rId2"/>
    <sheet name="Phụ lục 3" sheetId="47" r:id="rId3"/>
    <sheet name="Phụ lục 4" sheetId="48" r:id="rId4"/>
    <sheet name="Phụ lục 5" sheetId="49" r:id="rId5"/>
    <sheet name="Phụ lục 6" sheetId="52" r:id="rId6"/>
    <sheet name="Phụ lục 7" sheetId="53" r:id="rId7"/>
    <sheet name="Phụ lục 8" sheetId="56" r:id="rId8"/>
    <sheet name="Phụ lục 9" sheetId="5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0" localSheetId="7">'[1]PNT-QUOT-#3'!#REF!</definedName>
    <definedName name="\0" localSheetId="8">'[1]PNT-QUOT-#3'!#REF!</definedName>
    <definedName name="\0">'[1]PNT-QUOT-#3'!#REF!</definedName>
    <definedName name="\z" localSheetId="7">'[1]COAT&amp;WRAP-QIOT-#3'!#REF!</definedName>
    <definedName name="\z" localSheetId="8">'[1]COAT&amp;WRAP-QIOT-#3'!#REF!</definedName>
    <definedName name="\z">'[1]COAT&amp;WRAP-QIOT-#3'!#REF!</definedName>
    <definedName name="_______________________boi1">#REF!</definedName>
    <definedName name="_______________________boi2">#REF!</definedName>
    <definedName name="_______________________CON1">#REF!</definedName>
    <definedName name="_______________________CON2">#REF!</definedName>
    <definedName name="_______________________NSO2" hidden="1">{"'Sheet1'!$L$16"}</definedName>
    <definedName name="______________________boi1">#REF!</definedName>
    <definedName name="______________________boi2">#REF!</definedName>
    <definedName name="______________________CON1">#REF!</definedName>
    <definedName name="______________________CON2">#REF!</definedName>
    <definedName name="______________________NSO2" localSheetId="1" hidden="1">{"'Sheet1'!$L$16"}</definedName>
    <definedName name="______________________NSO2" localSheetId="2" hidden="1">{"'Sheet1'!$L$16"}</definedName>
    <definedName name="______________________NSO2" localSheetId="3" hidden="1">{"'Sheet1'!$L$16"}</definedName>
    <definedName name="______________________NSO2" localSheetId="4" hidden="1">{"'Sheet1'!$L$16"}</definedName>
    <definedName name="______________________NSO2" localSheetId="7" hidden="1">{"'Sheet1'!$L$16"}</definedName>
    <definedName name="______________________NSO2" localSheetId="8" hidden="1">{"'Sheet1'!$L$16"}</definedName>
    <definedName name="______________________NSO2" hidden="1">{"'Sheet1'!$L$16"}</definedName>
    <definedName name="_____________________boi1" localSheetId="3">'Phụ lục 4'!#REF!</definedName>
    <definedName name="_____________________boi1" localSheetId="4">'Phụ lục 4'!#REF!</definedName>
    <definedName name="_____________________boi1">#REF!</definedName>
    <definedName name="_____________________boi2" localSheetId="3">'Phụ lục 4'!#REF!</definedName>
    <definedName name="_____________________boi2" localSheetId="4">'Phụ lục 4'!#REF!</definedName>
    <definedName name="_____________________boi2">#REF!</definedName>
    <definedName name="_____________________CON1" localSheetId="3">'Phụ lục 4'!#REF!</definedName>
    <definedName name="_____________________CON1" localSheetId="4">'Phụ lục 4'!#REF!</definedName>
    <definedName name="_____________________CON1">#REF!</definedName>
    <definedName name="_____________________CON2" localSheetId="3">'Phụ lục 4'!#REF!</definedName>
    <definedName name="_____________________CON2" localSheetId="4">'Phụ lục 4'!#REF!</definedName>
    <definedName name="_____________________CON2">#REF!</definedName>
    <definedName name="_____________________NSO2" localSheetId="1" hidden="1">{"'Sheet1'!$L$16"}</definedName>
    <definedName name="_____________________NSO2" localSheetId="2" hidden="1">{"'Sheet1'!$L$16"}</definedName>
    <definedName name="_____________________NSO2" localSheetId="3" hidden="1">{"'Sheet1'!$L$16"}</definedName>
    <definedName name="_____________________NSO2" localSheetId="4" hidden="1">{"'Sheet1'!$L$16"}</definedName>
    <definedName name="_____________________NSO2" localSheetId="7" hidden="1">{"'Sheet1'!$L$16"}</definedName>
    <definedName name="_____________________NSO2" localSheetId="8" hidden="1">{"'Sheet1'!$L$16"}</definedName>
    <definedName name="_____________________NSO2" hidden="1">{"'Sheet1'!$L$16"}</definedName>
    <definedName name="____________________boi1" localSheetId="3">'Phụ lục 4'!#REF!</definedName>
    <definedName name="____________________boi1" localSheetId="4">'Phụ lục 4'!#REF!</definedName>
    <definedName name="____________________boi1">#REF!</definedName>
    <definedName name="____________________boi2" localSheetId="3">'Phụ lục 4'!#REF!</definedName>
    <definedName name="____________________boi2" localSheetId="4">'Phụ lục 4'!#REF!</definedName>
    <definedName name="____________________boi2">#REF!</definedName>
    <definedName name="____________________CON1" localSheetId="3">'Phụ lục 4'!#REF!</definedName>
    <definedName name="____________________CON1" localSheetId="4">'Phụ lục 4'!#REF!</definedName>
    <definedName name="____________________CON1">#REF!</definedName>
    <definedName name="____________________CON2" localSheetId="3">'Phụ lục 4'!#REF!</definedName>
    <definedName name="____________________CON2" localSheetId="4">'Phụ lục 4'!#REF!</definedName>
    <definedName name="____________________CON2">#REF!</definedName>
    <definedName name="____________________NSO2" localSheetId="1" hidden="1">{"'Sheet1'!$L$16"}</definedName>
    <definedName name="____________________NSO2" localSheetId="2" hidden="1">{"'Sheet1'!$L$16"}</definedName>
    <definedName name="____________________NSO2" localSheetId="3" hidden="1">{"'Sheet1'!$L$16"}</definedName>
    <definedName name="____________________NSO2" localSheetId="4" hidden="1">{"'Sheet1'!$L$16"}</definedName>
    <definedName name="____________________NSO2" localSheetId="7" hidden="1">{"'Sheet1'!$L$16"}</definedName>
    <definedName name="____________________NSO2" localSheetId="8" hidden="1">{"'Sheet1'!$L$16"}</definedName>
    <definedName name="____________________NSO2" hidden="1">{"'Sheet1'!$L$16"}</definedName>
    <definedName name="___________________A65800">'[2]MTO REV.2(ARMOR)'!#REF!</definedName>
    <definedName name="___________________A66000">'[2]MTO REV.2(ARMOR)'!#REF!</definedName>
    <definedName name="___________________A67000">'[2]MTO REV.2(ARMOR)'!#REF!</definedName>
    <definedName name="___________________A68000">'[2]MTO REV.2(ARMOR)'!#REF!</definedName>
    <definedName name="___________________A70000">'[2]MTO REV.2(ARMOR)'!#REF!</definedName>
    <definedName name="___________________A75000">'[2]MTO REV.2(ARMOR)'!#REF!</definedName>
    <definedName name="___________________A85000">'[2]MTO REV.2(ARMOR)'!#REF!</definedName>
    <definedName name="___________________boi1" localSheetId="3">'Phụ lục 4'!#REF!</definedName>
    <definedName name="___________________boi1" localSheetId="4">'Phụ lục 4'!#REF!</definedName>
    <definedName name="___________________boi1">#REF!</definedName>
    <definedName name="___________________boi2" localSheetId="3">'Phụ lục 4'!#REF!</definedName>
    <definedName name="___________________boi2" localSheetId="4">'Phụ lục 4'!#REF!</definedName>
    <definedName name="___________________boi2">#REF!</definedName>
    <definedName name="___________________CON1" localSheetId="3">'Phụ lục 4'!#REF!</definedName>
    <definedName name="___________________CON1" localSheetId="4">'Phụ lục 4'!#REF!</definedName>
    <definedName name="___________________CON1">#REF!</definedName>
    <definedName name="___________________CON2" localSheetId="3">'Phụ lục 4'!#REF!</definedName>
    <definedName name="___________________CON2" localSheetId="4">'Phụ lục 4'!#REF!</definedName>
    <definedName name="___________________CON2">#REF!</definedName>
    <definedName name="___________________NET2">#REF!</definedName>
    <definedName name="___________________NSO2" localSheetId="1" hidden="1">{"'Sheet1'!$L$16"}</definedName>
    <definedName name="___________________NSO2" localSheetId="2" hidden="1">{"'Sheet1'!$L$16"}</definedName>
    <definedName name="___________________NSO2" localSheetId="3" hidden="1">{"'Sheet1'!$L$16"}</definedName>
    <definedName name="___________________NSO2" localSheetId="4" hidden="1">{"'Sheet1'!$L$16"}</definedName>
    <definedName name="___________________NSO2" localSheetId="7" hidden="1">{"'Sheet1'!$L$16"}</definedName>
    <definedName name="___________________NSO2" localSheetId="8" hidden="1">{"'Sheet1'!$L$16"}</definedName>
    <definedName name="___________________NSO2" hidden="1">{"'Sheet1'!$L$16"}</definedName>
    <definedName name="___________________oto10">[3]VL!#REF!</definedName>
    <definedName name="___________________Rd1">[4]TinhToan!$F$86</definedName>
    <definedName name="___________________sat10">[5]Gia!#REF!</definedName>
    <definedName name="___________________sat14">[5]Gia!#REF!</definedName>
    <definedName name="___________________sat6">[5]Gia!#REF!</definedName>
    <definedName name="___________________sat8">[5]Gia!#REF!</definedName>
    <definedName name="__________________A65800">'[2]MTO REV.2(ARMOR)'!#REF!</definedName>
    <definedName name="__________________A66000">'[2]MTO REV.2(ARMOR)'!#REF!</definedName>
    <definedName name="__________________A67000">'[2]MTO REV.2(ARMOR)'!#REF!</definedName>
    <definedName name="__________________A68000">'[2]MTO REV.2(ARMOR)'!#REF!</definedName>
    <definedName name="__________________A70000">'[2]MTO REV.2(ARMOR)'!#REF!</definedName>
    <definedName name="__________________A75000">'[2]MTO REV.2(ARMOR)'!#REF!</definedName>
    <definedName name="__________________A85000">'[2]MTO REV.2(ARMOR)'!#REF!</definedName>
    <definedName name="__________________boi1" localSheetId="3">'Phụ lục 4'!#REF!</definedName>
    <definedName name="__________________boi1" localSheetId="4">'Phụ lục 4'!#REF!</definedName>
    <definedName name="__________________boi1">#REF!</definedName>
    <definedName name="__________________boi2" localSheetId="3">'Phụ lục 4'!#REF!</definedName>
    <definedName name="__________________boi2" localSheetId="4">'Phụ lục 4'!#REF!</definedName>
    <definedName name="__________________boi2">#REF!</definedName>
    <definedName name="__________________CON1" localSheetId="3">'Phụ lục 4'!#REF!</definedName>
    <definedName name="__________________CON1" localSheetId="4">'Phụ lục 4'!#REF!</definedName>
    <definedName name="__________________CON1">#REF!</definedName>
    <definedName name="__________________CON2" localSheetId="3">'Phụ lục 4'!#REF!</definedName>
    <definedName name="__________________CON2" localSheetId="4">'Phụ lục 4'!#REF!</definedName>
    <definedName name="__________________CON2">#REF!</definedName>
    <definedName name="__________________NET2">#REF!</definedName>
    <definedName name="__________________NSO2" localSheetId="1" hidden="1">{"'Sheet1'!$L$16"}</definedName>
    <definedName name="__________________NSO2" localSheetId="2" hidden="1">{"'Sheet1'!$L$16"}</definedName>
    <definedName name="__________________NSO2" localSheetId="3" hidden="1">{"'Sheet1'!$L$16"}</definedName>
    <definedName name="__________________NSO2" localSheetId="4" hidden="1">{"'Sheet1'!$L$16"}</definedName>
    <definedName name="__________________NSO2" localSheetId="7" hidden="1">{"'Sheet1'!$L$16"}</definedName>
    <definedName name="__________________NSO2" localSheetId="8" hidden="1">{"'Sheet1'!$L$16"}</definedName>
    <definedName name="__________________NSO2" hidden="1">{"'Sheet1'!$L$16"}</definedName>
    <definedName name="__________________oto10">[3]VL!#REF!</definedName>
    <definedName name="__________________Rd1">[4]TinhToan!$F$86</definedName>
    <definedName name="__________________sat10">[5]Gia!#REF!</definedName>
    <definedName name="__________________sat14">[5]Gia!#REF!</definedName>
    <definedName name="__________________sat6">[5]Gia!#REF!</definedName>
    <definedName name="__________________sat8">[5]Gia!#REF!</definedName>
    <definedName name="_________________A65700">'[2]MTO REV.2(ARMOR)'!#REF!</definedName>
    <definedName name="_________________A65800">'[2]MTO REV.2(ARMOR)'!#REF!</definedName>
    <definedName name="_________________A66000">'[2]MTO REV.2(ARMOR)'!#REF!</definedName>
    <definedName name="_________________A67000">'[2]MTO REV.2(ARMOR)'!#REF!</definedName>
    <definedName name="_________________A68000">'[2]MTO REV.2(ARMOR)'!#REF!</definedName>
    <definedName name="_________________A70000">'[2]MTO REV.2(ARMOR)'!#REF!</definedName>
    <definedName name="_________________A75000">'[2]MTO REV.2(ARMOR)'!#REF!</definedName>
    <definedName name="_________________A85000">'[2]MTO REV.2(ARMOR)'!#REF!</definedName>
    <definedName name="_________________boi1" localSheetId="3">#REF!</definedName>
    <definedName name="_________________boi1" localSheetId="4">#REF!</definedName>
    <definedName name="_________________boi1">#REF!</definedName>
    <definedName name="_________________boi2" localSheetId="3">#REF!</definedName>
    <definedName name="_________________boi2" localSheetId="4">#REF!</definedName>
    <definedName name="_________________boi2">#REF!</definedName>
    <definedName name="_________________CON1" localSheetId="3">#REF!</definedName>
    <definedName name="_________________CON1" localSheetId="4">#REF!</definedName>
    <definedName name="_________________CON1">#REF!</definedName>
    <definedName name="_________________CON2" localSheetId="3">#REF!</definedName>
    <definedName name="_________________CON2" localSheetId="4">#REF!</definedName>
    <definedName name="_________________CON2">#REF!</definedName>
    <definedName name="_________________NET2" localSheetId="3">'Phụ lục 4'!#REF!</definedName>
    <definedName name="_________________NET2" localSheetId="4">'Phụ lục 4'!#REF!</definedName>
    <definedName name="_________________NET2">#REF!</definedName>
    <definedName name="_________________NSO2" localSheetId="1" hidden="1">{"'Sheet1'!$L$16"}</definedName>
    <definedName name="_________________NSO2" localSheetId="2" hidden="1">{"'Sheet1'!$L$16"}</definedName>
    <definedName name="_________________NSO2" localSheetId="3" hidden="1">{"'Sheet1'!$L$16"}</definedName>
    <definedName name="_________________NSO2" localSheetId="4" hidden="1">{"'Sheet1'!$L$16"}</definedName>
    <definedName name="_________________NSO2" localSheetId="7" hidden="1">{"'Sheet1'!$L$16"}</definedName>
    <definedName name="_________________NSO2" localSheetId="8" hidden="1">{"'Sheet1'!$L$16"}</definedName>
    <definedName name="_________________NSO2" hidden="1">{"'Sheet1'!$L$16"}</definedName>
    <definedName name="_________________oto10">[3]VL!#REF!</definedName>
    <definedName name="_________________Rd1">[4]TinhToan!$F$86</definedName>
    <definedName name="_________________sat10">[5]Gia!#REF!</definedName>
    <definedName name="_________________sat14">[5]Gia!#REF!</definedName>
    <definedName name="_________________sat6">[5]Gia!#REF!</definedName>
    <definedName name="_________________sat8">[5]Gia!#REF!</definedName>
    <definedName name="________________A65700">'[2]MTO REV.2(ARMOR)'!#REF!</definedName>
    <definedName name="________________A65800">'[2]MTO REV.2(ARMOR)'!#REF!</definedName>
    <definedName name="________________A66000">'[2]MTO REV.2(ARMOR)'!#REF!</definedName>
    <definedName name="________________A67000">'[2]MTO REV.2(ARMOR)'!#REF!</definedName>
    <definedName name="________________A68000">'[2]MTO REV.2(ARMOR)'!#REF!</definedName>
    <definedName name="________________A70000">'[2]MTO REV.2(ARMOR)'!#REF!</definedName>
    <definedName name="________________A75000">'[2]MTO REV.2(ARMOR)'!#REF!</definedName>
    <definedName name="________________A85000">'[2]MTO REV.2(ARMOR)'!#REF!</definedName>
    <definedName name="________________boi1" localSheetId="3">#REF!</definedName>
    <definedName name="________________boi1" localSheetId="4">#REF!</definedName>
    <definedName name="________________boi1">#REF!</definedName>
    <definedName name="________________boi2" localSheetId="3">#REF!</definedName>
    <definedName name="________________boi2" localSheetId="4">#REF!</definedName>
    <definedName name="________________boi2">#REF!</definedName>
    <definedName name="________________CON1" localSheetId="3">#REF!</definedName>
    <definedName name="________________CON1" localSheetId="4">#REF!</definedName>
    <definedName name="________________CON1">#REF!</definedName>
    <definedName name="________________CON2" localSheetId="3">#REF!</definedName>
    <definedName name="________________CON2" localSheetId="4">#REF!</definedName>
    <definedName name="________________CON2">#REF!</definedName>
    <definedName name="________________dui15">[6]Gia!$F$74</definedName>
    <definedName name="________________NET2" localSheetId="3">'Phụ lục 4'!#REF!</definedName>
    <definedName name="________________NET2" localSheetId="4">'Phụ lục 4'!#REF!</definedName>
    <definedName name="________________NET2">#REF!</definedName>
    <definedName name="________________NSO2" localSheetId="1" hidden="1">{"'Sheet1'!$L$16"}</definedName>
    <definedName name="________________NSO2" localSheetId="2" hidden="1">{"'Sheet1'!$L$16"}</definedName>
    <definedName name="________________NSO2" localSheetId="3" hidden="1">{"'Sheet1'!$L$16"}</definedName>
    <definedName name="________________NSO2" localSheetId="4" hidden="1">{"'Sheet1'!$L$16"}</definedName>
    <definedName name="________________NSO2" localSheetId="7" hidden="1">{"'Sheet1'!$L$16"}</definedName>
    <definedName name="________________NSO2" localSheetId="8" hidden="1">{"'Sheet1'!$L$16"}</definedName>
    <definedName name="________________NSO2" hidden="1">{"'Sheet1'!$L$16"}</definedName>
    <definedName name="________________oto10">[3]VL!#REF!</definedName>
    <definedName name="________________Rd1">[4]TinhToan!$F$86</definedName>
    <definedName name="________________sat10">[5]Gia!#REF!</definedName>
    <definedName name="________________sat14">[5]Gia!#REF!</definedName>
    <definedName name="________________sat6">[5]Gia!#REF!</definedName>
    <definedName name="________________sat8">[5]Gia!#REF!</definedName>
    <definedName name="________________tct3">[7]gVL!$Q$23</definedName>
    <definedName name="_______________A65700">'[2]MTO REV.2(ARMOR)'!#REF!</definedName>
    <definedName name="_______________A65800">'[2]MTO REV.2(ARMOR)'!#REF!</definedName>
    <definedName name="_______________A66000">'[2]MTO REV.2(ARMOR)'!#REF!</definedName>
    <definedName name="_______________A67000">'[2]MTO REV.2(ARMOR)'!#REF!</definedName>
    <definedName name="_______________A68000">'[2]MTO REV.2(ARMOR)'!#REF!</definedName>
    <definedName name="_______________A70000">'[2]MTO REV.2(ARMOR)'!#REF!</definedName>
    <definedName name="_______________A75000">'[2]MTO REV.2(ARMOR)'!#REF!</definedName>
    <definedName name="_______________A85000">'[2]MTO REV.2(ARMOR)'!#REF!</definedName>
    <definedName name="_______________boi1" localSheetId="3">#REF!</definedName>
    <definedName name="_______________boi1" localSheetId="4">#REF!</definedName>
    <definedName name="_______________boi1">#REF!</definedName>
    <definedName name="_______________boi2" localSheetId="3">#REF!</definedName>
    <definedName name="_______________boi2" localSheetId="4">#REF!</definedName>
    <definedName name="_______________boi2">#REF!</definedName>
    <definedName name="_______________CON1" localSheetId="3">#REF!</definedName>
    <definedName name="_______________CON1" localSheetId="4">#REF!</definedName>
    <definedName name="_______________CON1">#REF!</definedName>
    <definedName name="_______________CON2" localSheetId="3">#REF!</definedName>
    <definedName name="_______________CON2" localSheetId="4">#REF!</definedName>
    <definedName name="_______________CON2">#REF!</definedName>
    <definedName name="_______________dui15">[6]Gia!$F$74</definedName>
    <definedName name="_______________NET2" localSheetId="3">'Phụ lục 4'!#REF!</definedName>
    <definedName name="_______________NET2" localSheetId="4">'Phụ lục 4'!#REF!</definedName>
    <definedName name="_______________NET2">#REF!</definedName>
    <definedName name="_______________NSO2" localSheetId="1" hidden="1">{"'Sheet1'!$L$16"}</definedName>
    <definedName name="_______________NSO2" localSheetId="2" hidden="1">{"'Sheet1'!$L$16"}</definedName>
    <definedName name="_______________NSO2" localSheetId="3" hidden="1">{"'Sheet1'!$L$16"}</definedName>
    <definedName name="_______________NSO2" localSheetId="4" hidden="1">{"'Sheet1'!$L$16"}</definedName>
    <definedName name="_______________NSO2" localSheetId="7" hidden="1">{"'Sheet1'!$L$16"}</definedName>
    <definedName name="_______________NSO2" localSheetId="8" hidden="1">{"'Sheet1'!$L$16"}</definedName>
    <definedName name="_______________NSO2" hidden="1">{"'Sheet1'!$L$16"}</definedName>
    <definedName name="_______________oto10">[3]VL!#REF!</definedName>
    <definedName name="_______________Rd1">[4]TinhToan!$F$86</definedName>
    <definedName name="_______________sat10">[5]Gia!#REF!</definedName>
    <definedName name="_______________sat14">[5]Gia!#REF!</definedName>
    <definedName name="_______________sat6">[5]Gia!#REF!</definedName>
    <definedName name="_______________sat8">[5]Gia!#REF!</definedName>
    <definedName name="_______________tct3">[7]gVL!$Q$23</definedName>
    <definedName name="______________A65700">'[2]MTO REV.2(ARMOR)'!#REF!</definedName>
    <definedName name="______________A65800">'[2]MTO REV.2(ARMOR)'!#REF!</definedName>
    <definedName name="______________A66000">'[2]MTO REV.2(ARMOR)'!#REF!</definedName>
    <definedName name="______________A67000">'[2]MTO REV.2(ARMOR)'!#REF!</definedName>
    <definedName name="______________A68000">'[2]MTO REV.2(ARMOR)'!#REF!</definedName>
    <definedName name="______________A70000">'[2]MTO REV.2(ARMOR)'!#REF!</definedName>
    <definedName name="______________A75000">'[2]MTO REV.2(ARMOR)'!#REF!</definedName>
    <definedName name="______________A85000">'[2]MTO REV.2(ARMOR)'!#REF!</definedName>
    <definedName name="______________boi1" localSheetId="3">#REF!</definedName>
    <definedName name="______________boi1" localSheetId="4">#REF!</definedName>
    <definedName name="______________boi1">#REF!</definedName>
    <definedName name="______________boi2" localSheetId="3">#REF!</definedName>
    <definedName name="______________boi2" localSheetId="4">#REF!</definedName>
    <definedName name="______________boi2">#REF!</definedName>
    <definedName name="______________CON1" localSheetId="3">#REF!</definedName>
    <definedName name="______________CON1" localSheetId="4">#REF!</definedName>
    <definedName name="______________CON1">#REF!</definedName>
    <definedName name="______________CON2" localSheetId="3">#REF!</definedName>
    <definedName name="______________CON2" localSheetId="4">#REF!</definedName>
    <definedName name="______________CON2">#REF!</definedName>
    <definedName name="______________dui15">[6]Gia!$F$74</definedName>
    <definedName name="______________NET2" localSheetId="3">'Phụ lục 4'!#REF!</definedName>
    <definedName name="______________NET2" localSheetId="4">'Phụ lục 4'!#REF!</definedName>
    <definedName name="______________NET2">#REF!</definedName>
    <definedName name="______________NSO2" localSheetId="1" hidden="1">{"'Sheet1'!$L$16"}</definedName>
    <definedName name="______________NSO2" localSheetId="2" hidden="1">{"'Sheet1'!$L$16"}</definedName>
    <definedName name="______________NSO2" localSheetId="3" hidden="1">{"'Sheet1'!$L$16"}</definedName>
    <definedName name="______________NSO2" localSheetId="4" hidden="1">{"'Sheet1'!$L$16"}</definedName>
    <definedName name="______________NSO2" localSheetId="7" hidden="1">{"'Sheet1'!$L$16"}</definedName>
    <definedName name="______________NSO2" localSheetId="8" hidden="1">{"'Sheet1'!$L$16"}</definedName>
    <definedName name="______________NSO2" hidden="1">{"'Sheet1'!$L$16"}</definedName>
    <definedName name="______________oto10">[3]VL!#REF!</definedName>
    <definedName name="______________Rd1">[4]TinhToan!$F$86</definedName>
    <definedName name="______________sat10">[5]Gia!#REF!</definedName>
    <definedName name="______________sat14">[5]Gia!#REF!</definedName>
    <definedName name="______________sat6">[5]Gia!#REF!</definedName>
    <definedName name="______________sat8">[5]Gia!#REF!</definedName>
    <definedName name="______________tct3">[7]gVL!$Q$23</definedName>
    <definedName name="_____________A65700">'[2]MTO REV.2(ARMOR)'!#REF!</definedName>
    <definedName name="_____________A65800">'[2]MTO REV.2(ARMOR)'!#REF!</definedName>
    <definedName name="_____________A66000">'[2]MTO REV.2(ARMOR)'!#REF!</definedName>
    <definedName name="_____________A67000">'[2]MTO REV.2(ARMOR)'!#REF!</definedName>
    <definedName name="_____________A68000">'[2]MTO REV.2(ARMOR)'!#REF!</definedName>
    <definedName name="_____________A70000">'[2]MTO REV.2(ARMOR)'!#REF!</definedName>
    <definedName name="_____________A75000">'[2]MTO REV.2(ARMOR)'!#REF!</definedName>
    <definedName name="_____________A85000">'[2]MTO REV.2(ARMOR)'!#REF!</definedName>
    <definedName name="_____________boi1" localSheetId="3">#REF!</definedName>
    <definedName name="_____________boi1" localSheetId="4">#REF!</definedName>
    <definedName name="_____________boi1">#REF!</definedName>
    <definedName name="_____________boi2" localSheetId="3">#REF!</definedName>
    <definedName name="_____________boi2" localSheetId="4">#REF!</definedName>
    <definedName name="_____________boi2">#REF!</definedName>
    <definedName name="_____________CON1" localSheetId="3">#REF!</definedName>
    <definedName name="_____________CON1" localSheetId="4">#REF!</definedName>
    <definedName name="_____________CON1">#REF!</definedName>
    <definedName name="_____________CON2" localSheetId="3">#REF!</definedName>
    <definedName name="_____________CON2" localSheetId="4">#REF!</definedName>
    <definedName name="_____________CON2">#REF!</definedName>
    <definedName name="_____________dui15">[6]Gia!$F$74</definedName>
    <definedName name="_____________NET2">#REF!</definedName>
    <definedName name="_____________NSO2" localSheetId="1" hidden="1">{"'Sheet1'!$L$16"}</definedName>
    <definedName name="_____________NSO2" localSheetId="2" hidden="1">{"'Sheet1'!$L$16"}</definedName>
    <definedName name="_____________NSO2" localSheetId="3" hidden="1">{"'Sheet1'!$L$16"}</definedName>
    <definedName name="_____________NSO2" localSheetId="4" hidden="1">{"'Sheet1'!$L$16"}</definedName>
    <definedName name="_____________NSO2" localSheetId="7" hidden="1">{"'Sheet1'!$L$16"}</definedName>
    <definedName name="_____________NSO2" localSheetId="8" hidden="1">{"'Sheet1'!$L$16"}</definedName>
    <definedName name="_____________NSO2" hidden="1">{"'Sheet1'!$L$16"}</definedName>
    <definedName name="_____________oto10">[3]VL!#REF!</definedName>
    <definedName name="_____________Rd1">[4]TinhToan!$F$86</definedName>
    <definedName name="_____________sat10">[5]Gia!#REF!</definedName>
    <definedName name="_____________sat14">[5]Gia!#REF!</definedName>
    <definedName name="_____________sat6">[5]Gia!#REF!</definedName>
    <definedName name="_____________sat8">[5]Gia!#REF!</definedName>
    <definedName name="_____________tct3">[7]gVL!$Q$23</definedName>
    <definedName name="____________A65700">'[2]MTO REV.2(ARMOR)'!#REF!</definedName>
    <definedName name="____________A65800">'[2]MTO REV.2(ARMOR)'!#REF!</definedName>
    <definedName name="____________A66000">'[2]MTO REV.2(ARMOR)'!#REF!</definedName>
    <definedName name="____________A67000">'[2]MTO REV.2(ARMOR)'!#REF!</definedName>
    <definedName name="____________A68000">'[2]MTO REV.2(ARMOR)'!#REF!</definedName>
    <definedName name="____________A70000">'[2]MTO REV.2(ARMOR)'!#REF!</definedName>
    <definedName name="____________A75000">'[2]MTO REV.2(ARMOR)'!#REF!</definedName>
    <definedName name="____________A85000">'[2]MTO REV.2(ARMOR)'!#REF!</definedName>
    <definedName name="____________boi1" localSheetId="3">#REF!</definedName>
    <definedName name="____________boi1" localSheetId="4">#REF!</definedName>
    <definedName name="____________boi1">#REF!</definedName>
    <definedName name="____________boi2" localSheetId="3">#REF!</definedName>
    <definedName name="____________boi2" localSheetId="4">#REF!</definedName>
    <definedName name="____________boi2">#REF!</definedName>
    <definedName name="____________CON1" localSheetId="3">#REF!</definedName>
    <definedName name="____________CON1" localSheetId="4">#REF!</definedName>
    <definedName name="____________CON1">#REF!</definedName>
    <definedName name="____________CON2" localSheetId="3">#REF!</definedName>
    <definedName name="____________CON2" localSheetId="4">#REF!</definedName>
    <definedName name="____________CON2">#REF!</definedName>
    <definedName name="____________dui15">[6]Gia!$F$74</definedName>
    <definedName name="____________NET2">#REF!</definedName>
    <definedName name="____________NSO2" localSheetId="1" hidden="1">{"'Sheet1'!$L$16"}</definedName>
    <definedName name="____________NSO2" localSheetId="2" hidden="1">{"'Sheet1'!$L$16"}</definedName>
    <definedName name="____________NSO2" localSheetId="3" hidden="1">{"'Sheet1'!$L$16"}</definedName>
    <definedName name="____________NSO2" localSheetId="4" hidden="1">{"'Sheet1'!$L$16"}</definedName>
    <definedName name="____________NSO2" localSheetId="7" hidden="1">{"'Sheet1'!$L$16"}</definedName>
    <definedName name="____________NSO2" localSheetId="8" hidden="1">{"'Sheet1'!$L$16"}</definedName>
    <definedName name="____________NSO2" hidden="1">{"'Sheet1'!$L$16"}</definedName>
    <definedName name="____________oto10">[3]VL!#REF!</definedName>
    <definedName name="____________Rd1">[4]TinhToan!$F$86</definedName>
    <definedName name="____________sat10">[5]Gia!#REF!</definedName>
    <definedName name="____________sat14">[5]Gia!#REF!</definedName>
    <definedName name="____________sat6">[5]Gia!#REF!</definedName>
    <definedName name="____________sat8">[5]Gia!#REF!</definedName>
    <definedName name="____________tct3">[7]gVL!$Q$23</definedName>
    <definedName name="___________A65700">'[2]MTO REV.2(ARMOR)'!#REF!</definedName>
    <definedName name="___________A65800">'[2]MTO REV.2(ARMOR)'!#REF!</definedName>
    <definedName name="___________A66000">'[2]MTO REV.2(ARMOR)'!#REF!</definedName>
    <definedName name="___________A67000">'[2]MTO REV.2(ARMOR)'!#REF!</definedName>
    <definedName name="___________A68000">'[2]MTO REV.2(ARMOR)'!#REF!</definedName>
    <definedName name="___________A70000">'[2]MTO REV.2(ARMOR)'!#REF!</definedName>
    <definedName name="___________A75000">'[2]MTO REV.2(ARMOR)'!#REF!</definedName>
    <definedName name="___________A85000">'[2]MTO REV.2(ARMOR)'!#REF!</definedName>
    <definedName name="___________boi1" localSheetId="3">#REF!</definedName>
    <definedName name="___________boi1" localSheetId="4">#REF!</definedName>
    <definedName name="___________boi1">#REF!</definedName>
    <definedName name="___________boi2" localSheetId="3">#REF!</definedName>
    <definedName name="___________boi2" localSheetId="4">#REF!</definedName>
    <definedName name="___________boi2">#REF!</definedName>
    <definedName name="___________CON1" localSheetId="3">#REF!</definedName>
    <definedName name="___________CON1" localSheetId="4">#REF!</definedName>
    <definedName name="___________CON1">#REF!</definedName>
    <definedName name="___________CON2" localSheetId="3">#REF!</definedName>
    <definedName name="___________CON2" localSheetId="4">#REF!</definedName>
    <definedName name="___________CON2">#REF!</definedName>
    <definedName name="___________dui15">[6]Gia!$F$74</definedName>
    <definedName name="___________NET2">#REF!</definedName>
    <definedName name="___________NSO2" localSheetId="1" hidden="1">{"'Sheet1'!$L$16"}</definedName>
    <definedName name="___________NSO2" localSheetId="2" hidden="1">{"'Sheet1'!$L$16"}</definedName>
    <definedName name="___________NSO2" localSheetId="3" hidden="1">{"'Sheet1'!$L$16"}</definedName>
    <definedName name="___________NSO2" localSheetId="4" hidden="1">{"'Sheet1'!$L$16"}</definedName>
    <definedName name="___________NSO2" localSheetId="7" hidden="1">{"'Sheet1'!$L$16"}</definedName>
    <definedName name="___________NSO2" localSheetId="8" hidden="1">{"'Sheet1'!$L$16"}</definedName>
    <definedName name="___________NSO2" hidden="1">{"'Sheet1'!$L$16"}</definedName>
    <definedName name="___________oto10">[3]VL!#REF!</definedName>
    <definedName name="___________Rd1">[4]TinhToan!$F$86</definedName>
    <definedName name="___________sat10">[5]Gia!#REF!</definedName>
    <definedName name="___________sat14">[5]Gia!#REF!</definedName>
    <definedName name="___________sat6">[5]Gia!#REF!</definedName>
    <definedName name="___________sat8">[5]Gia!#REF!</definedName>
    <definedName name="___________tct3">[7]gVL!$Q$23</definedName>
    <definedName name="__________A65700">'[2]MTO REV.2(ARMOR)'!#REF!</definedName>
    <definedName name="__________A65800">'[2]MTO REV.2(ARMOR)'!#REF!</definedName>
    <definedName name="__________A66000">'[2]MTO REV.2(ARMOR)'!#REF!</definedName>
    <definedName name="__________A67000">'[2]MTO REV.2(ARMOR)'!#REF!</definedName>
    <definedName name="__________A68000">'[2]MTO REV.2(ARMOR)'!#REF!</definedName>
    <definedName name="__________A70000">'[2]MTO REV.2(ARMOR)'!#REF!</definedName>
    <definedName name="__________A75000">'[2]MTO REV.2(ARMOR)'!#REF!</definedName>
    <definedName name="__________A85000">'[2]MTO REV.2(ARMOR)'!#REF!</definedName>
    <definedName name="__________boi1" localSheetId="3">#REF!</definedName>
    <definedName name="__________boi1" localSheetId="4">#REF!</definedName>
    <definedName name="__________boi1">#REF!</definedName>
    <definedName name="__________boi2" localSheetId="3">#REF!</definedName>
    <definedName name="__________boi2" localSheetId="4">#REF!</definedName>
    <definedName name="__________boi2">#REF!</definedName>
    <definedName name="__________CON1" localSheetId="3">#REF!</definedName>
    <definedName name="__________CON1" localSheetId="4">#REF!</definedName>
    <definedName name="__________CON1">#REF!</definedName>
    <definedName name="__________CON2" localSheetId="3">#REF!</definedName>
    <definedName name="__________CON2" localSheetId="4">#REF!</definedName>
    <definedName name="__________CON2">#REF!</definedName>
    <definedName name="__________dui15">[6]Gia!$F$74</definedName>
    <definedName name="__________NET2">#REF!</definedName>
    <definedName name="__________NSO2" localSheetId="1" hidden="1">{"'Sheet1'!$L$16"}</definedName>
    <definedName name="__________NSO2" localSheetId="2" hidden="1">{"'Sheet1'!$L$16"}</definedName>
    <definedName name="__________NSO2" localSheetId="3" hidden="1">{"'Sheet1'!$L$16"}</definedName>
    <definedName name="__________NSO2" localSheetId="4" hidden="1">{"'Sheet1'!$L$16"}</definedName>
    <definedName name="__________NSO2" localSheetId="7" hidden="1">{"'Sheet1'!$L$16"}</definedName>
    <definedName name="__________NSO2" localSheetId="8" hidden="1">{"'Sheet1'!$L$16"}</definedName>
    <definedName name="__________NSO2" hidden="1">{"'Sheet1'!$L$16"}</definedName>
    <definedName name="__________oto10">[3]VL!#REF!</definedName>
    <definedName name="__________Rd1">[4]TinhToan!$F$86</definedName>
    <definedName name="__________sat10">[5]Gia!#REF!</definedName>
    <definedName name="__________sat14">[5]Gia!#REF!</definedName>
    <definedName name="__________sat6">[5]Gia!#REF!</definedName>
    <definedName name="__________sat8">[5]Gia!#REF!</definedName>
    <definedName name="__________tct3">[7]gVL!$Q$23</definedName>
    <definedName name="_________A65700">'[2]MTO REV.2(ARMOR)'!#REF!</definedName>
    <definedName name="_________A65800">'[2]MTO REV.2(ARMOR)'!#REF!</definedName>
    <definedName name="_________A66000">'[2]MTO REV.2(ARMOR)'!#REF!</definedName>
    <definedName name="_________A67000">'[2]MTO REV.2(ARMOR)'!#REF!</definedName>
    <definedName name="_________A68000">'[2]MTO REV.2(ARMOR)'!#REF!</definedName>
    <definedName name="_________A70000">'[2]MTO REV.2(ARMOR)'!#REF!</definedName>
    <definedName name="_________A75000">'[2]MTO REV.2(ARMOR)'!#REF!</definedName>
    <definedName name="_________A85000">'[2]MTO REV.2(ARMOR)'!#REF!</definedName>
    <definedName name="_________boi1" localSheetId="3">#REF!</definedName>
    <definedName name="_________boi1" localSheetId="4">#REF!</definedName>
    <definedName name="_________boi1">#REF!</definedName>
    <definedName name="_________boi2" localSheetId="3">#REF!</definedName>
    <definedName name="_________boi2" localSheetId="4">#REF!</definedName>
    <definedName name="_________boi2">#REF!</definedName>
    <definedName name="_________CON1" localSheetId="3">#REF!</definedName>
    <definedName name="_________CON1" localSheetId="4">#REF!</definedName>
    <definedName name="_________CON1">#REF!</definedName>
    <definedName name="_________CON2" localSheetId="3">#REF!</definedName>
    <definedName name="_________CON2" localSheetId="4">#REF!</definedName>
    <definedName name="_________CON2">#REF!</definedName>
    <definedName name="_________dui15">[6]Gia!$F$74</definedName>
    <definedName name="_________NET2">#REF!</definedName>
    <definedName name="_________NSO2" localSheetId="1" hidden="1">{"'Sheet1'!$L$16"}</definedName>
    <definedName name="_________NSO2" localSheetId="2" hidden="1">{"'Sheet1'!$L$16"}</definedName>
    <definedName name="_________NSO2" localSheetId="3" hidden="1">{"'Sheet1'!$L$16"}</definedName>
    <definedName name="_________NSO2" localSheetId="4" hidden="1">{"'Sheet1'!$L$16"}</definedName>
    <definedName name="_________NSO2" localSheetId="7" hidden="1">{"'Sheet1'!$L$16"}</definedName>
    <definedName name="_________NSO2" localSheetId="8" hidden="1">{"'Sheet1'!$L$16"}</definedName>
    <definedName name="_________NSO2" hidden="1">{"'Sheet1'!$L$16"}</definedName>
    <definedName name="_________oto10">[3]VL!#REF!</definedName>
    <definedName name="_________Rd1">[4]TinhToan!$F$86</definedName>
    <definedName name="_________sat10">[5]Gia!#REF!</definedName>
    <definedName name="_________sat14">[5]Gia!#REF!</definedName>
    <definedName name="_________sat6">[5]Gia!#REF!</definedName>
    <definedName name="_________sat8">[5]Gia!#REF!</definedName>
    <definedName name="_________tct3">[7]gVL!$Q$23</definedName>
    <definedName name="________A65700">'[2]MTO REV.2(ARMOR)'!#REF!</definedName>
    <definedName name="________A65800">'[2]MTO REV.2(ARMOR)'!#REF!</definedName>
    <definedName name="________A66000">'[2]MTO REV.2(ARMOR)'!#REF!</definedName>
    <definedName name="________A67000">'[2]MTO REV.2(ARMOR)'!#REF!</definedName>
    <definedName name="________A68000">'[2]MTO REV.2(ARMOR)'!#REF!</definedName>
    <definedName name="________A70000">'[2]MTO REV.2(ARMOR)'!#REF!</definedName>
    <definedName name="________A75000">'[2]MTO REV.2(ARMOR)'!#REF!</definedName>
    <definedName name="________A85000">'[2]MTO REV.2(ARMOR)'!#REF!</definedName>
    <definedName name="________boi1" localSheetId="3">#REF!</definedName>
    <definedName name="________boi1" localSheetId="4">#REF!</definedName>
    <definedName name="________boi1">#REF!</definedName>
    <definedName name="________boi2" localSheetId="3">#REF!</definedName>
    <definedName name="________boi2" localSheetId="4">#REF!</definedName>
    <definedName name="________boi2">#REF!</definedName>
    <definedName name="________CON1" localSheetId="3">#REF!</definedName>
    <definedName name="________CON1" localSheetId="4">#REF!</definedName>
    <definedName name="________CON1">#REF!</definedName>
    <definedName name="________CON2" localSheetId="3">#REF!</definedName>
    <definedName name="________CON2" localSheetId="4">#REF!</definedName>
    <definedName name="________CON2">#REF!</definedName>
    <definedName name="________dui15">[6]Gia!$F$74</definedName>
    <definedName name="________NET2">#REF!</definedName>
    <definedName name="________NSO2" localSheetId="1" hidden="1">{"'Sheet1'!$L$16"}</definedName>
    <definedName name="________NSO2" localSheetId="2" hidden="1">{"'Sheet1'!$L$16"}</definedName>
    <definedName name="________NSO2" localSheetId="3" hidden="1">{"'Sheet1'!$L$16"}</definedName>
    <definedName name="________NSO2" localSheetId="4" hidden="1">{"'Sheet1'!$L$16"}</definedName>
    <definedName name="________NSO2" localSheetId="7" hidden="1">{"'Sheet1'!$L$16"}</definedName>
    <definedName name="________NSO2" localSheetId="8" hidden="1">{"'Sheet1'!$L$16"}</definedName>
    <definedName name="________NSO2" hidden="1">{"'Sheet1'!$L$16"}</definedName>
    <definedName name="________oto10">[3]VL!#REF!</definedName>
    <definedName name="________Rd1">[4]TinhToan!$F$86</definedName>
    <definedName name="________sat10">[5]Gia!#REF!</definedName>
    <definedName name="________sat14">[5]Gia!#REF!</definedName>
    <definedName name="________sat6">[5]Gia!#REF!</definedName>
    <definedName name="________sat8">[5]Gia!#REF!</definedName>
    <definedName name="________tct3">[7]gVL!$Q$23</definedName>
    <definedName name="_______A65700">'[2]MTO REV.2(ARMOR)'!#REF!</definedName>
    <definedName name="_______A65800">'[2]MTO REV.2(ARMOR)'!#REF!</definedName>
    <definedName name="_______A66000">'[2]MTO REV.2(ARMOR)'!#REF!</definedName>
    <definedName name="_______A67000">'[2]MTO REV.2(ARMOR)'!#REF!</definedName>
    <definedName name="_______A68000">'[2]MTO REV.2(ARMOR)'!#REF!</definedName>
    <definedName name="_______A70000">'[2]MTO REV.2(ARMOR)'!#REF!</definedName>
    <definedName name="_______A75000">'[2]MTO REV.2(ARMOR)'!#REF!</definedName>
    <definedName name="_______A85000">'[2]MTO REV.2(ARMOR)'!#REF!</definedName>
    <definedName name="_______boi1" localSheetId="3">#REF!</definedName>
    <definedName name="_______boi1" localSheetId="4">#REF!</definedName>
    <definedName name="_______boi1">#REF!</definedName>
    <definedName name="_______boi2" localSheetId="3">#REF!</definedName>
    <definedName name="_______boi2" localSheetId="4">#REF!</definedName>
    <definedName name="_______boi2">#REF!</definedName>
    <definedName name="_______CON1" localSheetId="3">#REF!</definedName>
    <definedName name="_______CON1" localSheetId="4">#REF!</definedName>
    <definedName name="_______CON1">#REF!</definedName>
    <definedName name="_______CON2" localSheetId="3">#REF!</definedName>
    <definedName name="_______CON2" localSheetId="4">#REF!</definedName>
    <definedName name="_______CON2">#REF!</definedName>
    <definedName name="_______dui15">[6]Gia!$F$74</definedName>
    <definedName name="_______NET2">#REF!</definedName>
    <definedName name="_______NSO2" localSheetId="1" hidden="1">{"'Sheet1'!$L$16"}</definedName>
    <definedName name="_______NSO2" localSheetId="2" hidden="1">{"'Sheet1'!$L$16"}</definedName>
    <definedName name="_______NSO2" localSheetId="3" hidden="1">{"'Sheet1'!$L$16"}</definedName>
    <definedName name="_______NSO2" localSheetId="4" hidden="1">{"'Sheet1'!$L$16"}</definedName>
    <definedName name="_______NSO2" localSheetId="7" hidden="1">{"'Sheet1'!$L$16"}</definedName>
    <definedName name="_______NSO2" localSheetId="8" hidden="1">{"'Sheet1'!$L$16"}</definedName>
    <definedName name="_______NSO2" hidden="1">{"'Sheet1'!$L$16"}</definedName>
    <definedName name="_______oto10">[3]VL!#REF!</definedName>
    <definedName name="_______Rd1">[4]TinhToan!$F$86</definedName>
    <definedName name="_______sat10">[5]Gia!#REF!</definedName>
    <definedName name="_______sat14">[5]Gia!#REF!</definedName>
    <definedName name="_______sat6">[5]Gia!#REF!</definedName>
    <definedName name="_______sat8">[5]Gia!#REF!</definedName>
    <definedName name="_______tct3">[7]gVL!$Q$23</definedName>
    <definedName name="______A65700">'[2]MTO REV.2(ARMOR)'!#REF!</definedName>
    <definedName name="______A65800">'[2]MTO REV.2(ARMOR)'!#REF!</definedName>
    <definedName name="______A66000">'[2]MTO REV.2(ARMOR)'!#REF!</definedName>
    <definedName name="______A67000">'[2]MTO REV.2(ARMOR)'!#REF!</definedName>
    <definedName name="______A68000">'[2]MTO REV.2(ARMOR)'!#REF!</definedName>
    <definedName name="______A70000">'[2]MTO REV.2(ARMOR)'!#REF!</definedName>
    <definedName name="______A75000">'[2]MTO REV.2(ARMOR)'!#REF!</definedName>
    <definedName name="______A85000">'[2]MTO REV.2(ARMOR)'!#REF!</definedName>
    <definedName name="______boi1" localSheetId="3">#REF!</definedName>
    <definedName name="______boi1" localSheetId="4">#REF!</definedName>
    <definedName name="______boi1">#REF!</definedName>
    <definedName name="______boi2" localSheetId="3">#REF!</definedName>
    <definedName name="______boi2" localSheetId="4">#REF!</definedName>
    <definedName name="______boi2">#REF!</definedName>
    <definedName name="______CON1" localSheetId="3">#REF!</definedName>
    <definedName name="______CON1" localSheetId="4">#REF!</definedName>
    <definedName name="______CON1">#REF!</definedName>
    <definedName name="______CON2" localSheetId="3">#REF!</definedName>
    <definedName name="______CON2" localSheetId="4">#REF!</definedName>
    <definedName name="______CON2">#REF!</definedName>
    <definedName name="______dui15">[6]Gia!$F$74</definedName>
    <definedName name="______NET2">#REF!</definedName>
    <definedName name="______NSO2" localSheetId="1" hidden="1">{"'Sheet1'!$L$16"}</definedName>
    <definedName name="______NSO2" localSheetId="2" hidden="1">{"'Sheet1'!$L$16"}</definedName>
    <definedName name="______NSO2" localSheetId="3" hidden="1">{"'Sheet1'!$L$16"}</definedName>
    <definedName name="______NSO2" localSheetId="4" hidden="1">{"'Sheet1'!$L$16"}</definedName>
    <definedName name="______NSO2" localSheetId="7" hidden="1">{"'Sheet1'!$L$16"}</definedName>
    <definedName name="______NSO2" localSheetId="8" hidden="1">{"'Sheet1'!$L$16"}</definedName>
    <definedName name="______NSO2" hidden="1">{"'Sheet1'!$L$16"}</definedName>
    <definedName name="______oto10">[3]VL!#REF!</definedName>
    <definedName name="______Rd1">[4]TinhToan!$F$86</definedName>
    <definedName name="______sat10">[5]Gia!#REF!</definedName>
    <definedName name="______sat14">[5]Gia!#REF!</definedName>
    <definedName name="______sat6">[5]Gia!#REF!</definedName>
    <definedName name="______sat8">[5]Gia!#REF!</definedName>
    <definedName name="______tct3">[7]gVL!$Q$23</definedName>
    <definedName name="_____A65700">'[2]MTO REV.2(ARMOR)'!#REF!</definedName>
    <definedName name="_____A65800">'[2]MTO REV.2(ARMOR)'!#REF!</definedName>
    <definedName name="_____A66000">'[2]MTO REV.2(ARMOR)'!#REF!</definedName>
    <definedName name="_____A67000">'[2]MTO REV.2(ARMOR)'!#REF!</definedName>
    <definedName name="_____A68000">'[2]MTO REV.2(ARMOR)'!#REF!</definedName>
    <definedName name="_____A70000">'[2]MTO REV.2(ARMOR)'!#REF!</definedName>
    <definedName name="_____A75000">'[2]MTO REV.2(ARMOR)'!#REF!</definedName>
    <definedName name="_____A85000">'[2]MTO REV.2(ARMOR)'!#REF!</definedName>
    <definedName name="_____boi1" localSheetId="3">#REF!</definedName>
    <definedName name="_____boi1" localSheetId="4">#REF!</definedName>
    <definedName name="_____boi1">#REF!</definedName>
    <definedName name="_____boi2" localSheetId="3">#REF!</definedName>
    <definedName name="_____boi2" localSheetId="4">#REF!</definedName>
    <definedName name="_____boi2">#REF!</definedName>
    <definedName name="_____CON1" localSheetId="3">#REF!</definedName>
    <definedName name="_____CON1" localSheetId="4">#REF!</definedName>
    <definedName name="_____CON1">#REF!</definedName>
    <definedName name="_____CON2" localSheetId="3">#REF!</definedName>
    <definedName name="_____CON2" localSheetId="4">#REF!</definedName>
    <definedName name="_____CON2">#REF!</definedName>
    <definedName name="_____dui15">[6]Gia!$F$74</definedName>
    <definedName name="_____NET2">#REF!</definedName>
    <definedName name="_____NSO2" localSheetId="1" hidden="1">{"'Sheet1'!$L$16"}</definedName>
    <definedName name="_____NSO2" localSheetId="2" hidden="1">{"'Sheet1'!$L$16"}</definedName>
    <definedName name="_____NSO2" localSheetId="3" hidden="1">{"'Sheet1'!$L$16"}</definedName>
    <definedName name="_____NSO2" localSheetId="4" hidden="1">{"'Sheet1'!$L$16"}</definedName>
    <definedName name="_____NSO2" localSheetId="7" hidden="1">{"'Sheet1'!$L$16"}</definedName>
    <definedName name="_____NSO2" localSheetId="8" hidden="1">{"'Sheet1'!$L$16"}</definedName>
    <definedName name="_____NSO2" hidden="1">{"'Sheet1'!$L$16"}</definedName>
    <definedName name="_____oto10">[3]VL!#REF!</definedName>
    <definedName name="_____Rd1">[4]TinhToan!$F$86</definedName>
    <definedName name="_____sat10">[5]Gia!#REF!</definedName>
    <definedName name="_____sat14">[5]Gia!#REF!</definedName>
    <definedName name="_____sat6">[5]Gia!#REF!</definedName>
    <definedName name="_____sat8">[5]Gia!#REF!</definedName>
    <definedName name="_____tct3">[7]gVL!$Q$23</definedName>
    <definedName name="____A65700">'[2]MTO REV.2(ARMOR)'!#REF!</definedName>
    <definedName name="____A65800">'[2]MTO REV.2(ARMOR)'!#REF!</definedName>
    <definedName name="____A66000">'[2]MTO REV.2(ARMOR)'!#REF!</definedName>
    <definedName name="____A67000">'[2]MTO REV.2(ARMOR)'!#REF!</definedName>
    <definedName name="____A68000">'[2]MTO REV.2(ARMOR)'!#REF!</definedName>
    <definedName name="____A70000">'[2]MTO REV.2(ARMOR)'!#REF!</definedName>
    <definedName name="____A75000">'[2]MTO REV.2(ARMOR)'!#REF!</definedName>
    <definedName name="____A85000">'[2]MTO REV.2(ARMOR)'!#REF!</definedName>
    <definedName name="____boi1" localSheetId="3">#REF!</definedName>
    <definedName name="____boi1" localSheetId="4">#REF!</definedName>
    <definedName name="____boi1">#REF!</definedName>
    <definedName name="____boi2" localSheetId="3">#REF!</definedName>
    <definedName name="____boi2" localSheetId="4">#REF!</definedName>
    <definedName name="____boi2">#REF!</definedName>
    <definedName name="____CON1" localSheetId="3">#REF!</definedName>
    <definedName name="____CON1" localSheetId="4">#REF!</definedName>
    <definedName name="____CON1">#REF!</definedName>
    <definedName name="____CON2" localSheetId="3">#REF!</definedName>
    <definedName name="____CON2" localSheetId="4">#REF!</definedName>
    <definedName name="____CON2">#REF!</definedName>
    <definedName name="____dui15">[6]Gia!$F$74</definedName>
    <definedName name="____NET2">#REF!</definedName>
    <definedName name="____NSO2" localSheetId="1" hidden="1">{"'Sheet1'!$L$16"}</definedName>
    <definedName name="____NSO2" localSheetId="2" hidden="1">{"'Sheet1'!$L$16"}</definedName>
    <definedName name="____NSO2" localSheetId="3" hidden="1">{"'Sheet1'!$L$16"}</definedName>
    <definedName name="____NSO2" localSheetId="4" hidden="1">{"'Sheet1'!$L$16"}</definedName>
    <definedName name="____NSO2" localSheetId="7" hidden="1">{"'Sheet1'!$L$16"}</definedName>
    <definedName name="____NSO2" localSheetId="8" hidden="1">{"'Sheet1'!$L$16"}</definedName>
    <definedName name="____NSO2" hidden="1">{"'Sheet1'!$L$16"}</definedName>
    <definedName name="____oto10">[3]VL!#REF!</definedName>
    <definedName name="____Rd1">[4]TinhToan!$F$86</definedName>
    <definedName name="____sat10">[5]Gia!#REF!</definedName>
    <definedName name="____sat14">[5]Gia!#REF!</definedName>
    <definedName name="____sat6">[5]Gia!#REF!</definedName>
    <definedName name="____sat8">[5]Gia!#REF!</definedName>
    <definedName name="____tct3">[7]gVL!$Q$23</definedName>
    <definedName name="___A65700">'[2]MTO REV.2(ARMOR)'!#REF!</definedName>
    <definedName name="___A65800">'[2]MTO REV.2(ARMOR)'!#REF!</definedName>
    <definedName name="___A66000">'[2]MTO REV.2(ARMOR)'!#REF!</definedName>
    <definedName name="___A67000">'[2]MTO REV.2(ARMOR)'!#REF!</definedName>
    <definedName name="___A68000">'[2]MTO REV.2(ARMOR)'!#REF!</definedName>
    <definedName name="___A70000">'[2]MTO REV.2(ARMOR)'!#REF!</definedName>
    <definedName name="___A75000">'[2]MTO REV.2(ARMOR)'!#REF!</definedName>
    <definedName name="___A85000">'[2]MTO REV.2(ARMOR)'!#REF!</definedName>
    <definedName name="___boi1" localSheetId="3">#REF!</definedName>
    <definedName name="___boi1" localSheetId="4">#REF!</definedName>
    <definedName name="___boi1">#REF!</definedName>
    <definedName name="___boi2" localSheetId="3">#REF!</definedName>
    <definedName name="___boi2" localSheetId="4">#REF!</definedName>
    <definedName name="___boi2">#REF!</definedName>
    <definedName name="___CON1" localSheetId="3">#REF!</definedName>
    <definedName name="___CON1" localSheetId="4">#REF!</definedName>
    <definedName name="___CON1">#REF!</definedName>
    <definedName name="___CON2" localSheetId="3">#REF!</definedName>
    <definedName name="___CON2" localSheetId="4">#REF!</definedName>
    <definedName name="___CON2">#REF!</definedName>
    <definedName name="___dui15">[6]Gia!$F$74</definedName>
    <definedName name="___NET2">#REF!</definedName>
    <definedName name="___NSO2" localSheetId="1" hidden="1">{"'Sheet1'!$L$16"}</definedName>
    <definedName name="___NSO2" localSheetId="2" hidden="1">{"'Sheet1'!$L$16"}</definedName>
    <definedName name="___NSO2" localSheetId="3" hidden="1">{"'Sheet1'!$L$16"}</definedName>
    <definedName name="___NSO2" localSheetId="4" hidden="1">{"'Sheet1'!$L$16"}</definedName>
    <definedName name="___NSO2" localSheetId="7" hidden="1">{"'Sheet1'!$L$16"}</definedName>
    <definedName name="___NSO2" localSheetId="8" hidden="1">{"'Sheet1'!$L$16"}</definedName>
    <definedName name="___NSO2" hidden="1">{"'Sheet1'!$L$16"}</definedName>
    <definedName name="___oto10">[3]VL!#REF!</definedName>
    <definedName name="___Rd1">[4]TinhToan!$F$86</definedName>
    <definedName name="___sat10">[5]Gia!#REF!</definedName>
    <definedName name="___sat14">[5]Gia!#REF!</definedName>
    <definedName name="___sat6">[5]Gia!#REF!</definedName>
    <definedName name="___sat8">[5]Gia!#REF!</definedName>
    <definedName name="___tct3">[7]gVL!$Q$23</definedName>
    <definedName name="__A65700">'[2]MTO REV.2(ARMOR)'!#REF!</definedName>
    <definedName name="__A65800" localSheetId="7">'[2]MTO REV.2(ARMOR)'!#REF!</definedName>
    <definedName name="__A65800" localSheetId="8">'[2]MTO REV.2(ARMOR)'!#REF!</definedName>
    <definedName name="__A65800">'[2]MTO REV.2(ARMOR)'!#REF!</definedName>
    <definedName name="__A66000" localSheetId="7">'[2]MTO REV.2(ARMOR)'!#REF!</definedName>
    <definedName name="__A66000" localSheetId="8">'[2]MTO REV.2(ARMOR)'!#REF!</definedName>
    <definedName name="__A66000">'[2]MTO REV.2(ARMOR)'!#REF!</definedName>
    <definedName name="__A67000" localSheetId="7">'[2]MTO REV.2(ARMOR)'!#REF!</definedName>
    <definedName name="__A67000" localSheetId="8">'[2]MTO REV.2(ARMOR)'!#REF!</definedName>
    <definedName name="__A67000">'[2]MTO REV.2(ARMOR)'!#REF!</definedName>
    <definedName name="__A68000" localSheetId="7">'[2]MTO REV.2(ARMOR)'!#REF!</definedName>
    <definedName name="__A68000" localSheetId="8">'[2]MTO REV.2(ARMOR)'!#REF!</definedName>
    <definedName name="__A68000">'[2]MTO REV.2(ARMOR)'!#REF!</definedName>
    <definedName name="__A70000" localSheetId="7">'[2]MTO REV.2(ARMOR)'!#REF!</definedName>
    <definedName name="__A70000" localSheetId="8">'[2]MTO REV.2(ARMOR)'!#REF!</definedName>
    <definedName name="__A70000">'[2]MTO REV.2(ARMOR)'!#REF!</definedName>
    <definedName name="__A75000" localSheetId="7">'[2]MTO REV.2(ARMOR)'!#REF!</definedName>
    <definedName name="__A75000" localSheetId="8">'[2]MTO REV.2(ARMOR)'!#REF!</definedName>
    <definedName name="__A75000">'[2]MTO REV.2(ARMOR)'!#REF!</definedName>
    <definedName name="__A85000" localSheetId="7">'[2]MTO REV.2(ARMOR)'!#REF!</definedName>
    <definedName name="__A85000" localSheetId="8">'[2]MTO REV.2(ARMOR)'!#REF!</definedName>
    <definedName name="__A85000">'[2]MTO REV.2(ARMOR)'!#REF!</definedName>
    <definedName name="__boi1">#REF!</definedName>
    <definedName name="__boi2">#REF!</definedName>
    <definedName name="__CON1">#REF!</definedName>
    <definedName name="__CON2">#REF!</definedName>
    <definedName name="__dui15">[6]Gia!$F$74</definedName>
    <definedName name="__NET2">#REF!</definedName>
    <definedName name="__NSO2" localSheetId="1" hidden="1">{"'Sheet1'!$L$16"}</definedName>
    <definedName name="__NSO2" localSheetId="2" hidden="1">{"'Sheet1'!$L$16"}</definedName>
    <definedName name="__NSO2" localSheetId="3" hidden="1">{"'Sheet1'!$L$16"}</definedName>
    <definedName name="__NSO2" localSheetId="4" hidden="1">{"'Sheet1'!$L$16"}</definedName>
    <definedName name="__NSO2" localSheetId="7" hidden="1">{"'Sheet1'!$L$16"}</definedName>
    <definedName name="__NSO2" localSheetId="8" hidden="1">{"'Sheet1'!$L$16"}</definedName>
    <definedName name="__NSO2" hidden="1">{"'Sheet1'!$L$16"}</definedName>
    <definedName name="__oto10" localSheetId="7">[3]VL!#REF!</definedName>
    <definedName name="__oto10" localSheetId="8">[3]VL!#REF!</definedName>
    <definedName name="__oto10">[3]VL!#REF!</definedName>
    <definedName name="__Rd1">[4]TinhToan!$F$86</definedName>
    <definedName name="__sat10" localSheetId="7">[5]Gia!#REF!</definedName>
    <definedName name="__sat10" localSheetId="8">[5]Gia!#REF!</definedName>
    <definedName name="__sat10">[5]Gia!#REF!</definedName>
    <definedName name="__sat14" localSheetId="7">[5]Gia!#REF!</definedName>
    <definedName name="__sat14" localSheetId="8">[5]Gia!#REF!</definedName>
    <definedName name="__sat14">[5]Gia!#REF!</definedName>
    <definedName name="__sat6" localSheetId="7">[5]Gia!#REF!</definedName>
    <definedName name="__sat6" localSheetId="8">[5]Gia!#REF!</definedName>
    <definedName name="__sat6">[5]Gia!#REF!</definedName>
    <definedName name="__sat8" localSheetId="7">[5]Gia!#REF!</definedName>
    <definedName name="__sat8" localSheetId="8">[5]Gia!#REF!</definedName>
    <definedName name="__sat8">[5]Gia!#REF!</definedName>
    <definedName name="__tct3">[7]gVL!$Q$23</definedName>
    <definedName name="_1" localSheetId="7">#REF!</definedName>
    <definedName name="_1" localSheetId="8">#REF!</definedName>
    <definedName name="_1">#REF!</definedName>
    <definedName name="_2" localSheetId="7">#REF!</definedName>
    <definedName name="_2" localSheetId="8">#REF!</definedName>
    <definedName name="_2">#REF!</definedName>
    <definedName name="_A65700" localSheetId="7">'[2]MTO REV.2(ARMOR)'!#REF!</definedName>
    <definedName name="_A65700" localSheetId="8">'[2]MTO REV.2(ARMOR)'!#REF!</definedName>
    <definedName name="_A65700">'[2]MTO REV.2(ARMOR)'!#REF!</definedName>
    <definedName name="_A65800" localSheetId="7">'[2]MTO REV.2(ARMOR)'!#REF!</definedName>
    <definedName name="_A65800" localSheetId="8">'[2]MTO REV.2(ARMOR)'!#REF!</definedName>
    <definedName name="_A65800">'[2]MTO REV.2(ARMOR)'!#REF!</definedName>
    <definedName name="_A66000" localSheetId="7">'[2]MTO REV.2(ARMOR)'!#REF!</definedName>
    <definedName name="_A66000" localSheetId="8">'[2]MTO REV.2(ARMOR)'!#REF!</definedName>
    <definedName name="_A66000">'[2]MTO REV.2(ARMOR)'!#REF!</definedName>
    <definedName name="_A67000" localSheetId="7">'[2]MTO REV.2(ARMOR)'!#REF!</definedName>
    <definedName name="_A67000" localSheetId="8">'[2]MTO REV.2(ARMOR)'!#REF!</definedName>
    <definedName name="_A67000">'[2]MTO REV.2(ARMOR)'!#REF!</definedName>
    <definedName name="_A68000" localSheetId="7">'[2]MTO REV.2(ARMOR)'!#REF!</definedName>
    <definedName name="_A68000" localSheetId="8">'[2]MTO REV.2(ARMOR)'!#REF!</definedName>
    <definedName name="_A68000">'[2]MTO REV.2(ARMOR)'!#REF!</definedName>
    <definedName name="_A70000" localSheetId="7">'[2]MTO REV.2(ARMOR)'!#REF!</definedName>
    <definedName name="_A70000" localSheetId="8">'[2]MTO REV.2(ARMOR)'!#REF!</definedName>
    <definedName name="_A70000">'[2]MTO REV.2(ARMOR)'!#REF!</definedName>
    <definedName name="_A75000" localSheetId="7">'[2]MTO REV.2(ARMOR)'!#REF!</definedName>
    <definedName name="_A75000" localSheetId="8">'[2]MTO REV.2(ARMOR)'!#REF!</definedName>
    <definedName name="_A75000">'[2]MTO REV.2(ARMOR)'!#REF!</definedName>
    <definedName name="_A85000" localSheetId="7">'[2]MTO REV.2(ARMOR)'!#REF!</definedName>
    <definedName name="_A85000" localSheetId="8">'[2]MTO REV.2(ARMOR)'!#REF!</definedName>
    <definedName name="_A85000">'[2]MTO REV.2(ARMOR)'!#REF!</definedName>
    <definedName name="_boi1" localSheetId="3">#N/A</definedName>
    <definedName name="_boi1" localSheetId="4">#N/A</definedName>
    <definedName name="_boi1" localSheetId="7">#REF!</definedName>
    <definedName name="_boi1" localSheetId="8">#REF!</definedName>
    <definedName name="_boi1">#N/A</definedName>
    <definedName name="_boi2" localSheetId="3">#N/A</definedName>
    <definedName name="_boi2" localSheetId="4">#N/A</definedName>
    <definedName name="_boi2" localSheetId="7">#REF!</definedName>
    <definedName name="_boi2" localSheetId="8">#REF!</definedName>
    <definedName name="_boi2">#N/A</definedName>
    <definedName name="_CON1" localSheetId="3">#N/A</definedName>
    <definedName name="_CON1" localSheetId="4">#N/A</definedName>
    <definedName name="_CON1" localSheetId="7">#REF!</definedName>
    <definedName name="_CON1" localSheetId="8">#REF!</definedName>
    <definedName name="_CON1">#N/A</definedName>
    <definedName name="_CON2" localSheetId="3">#N/A</definedName>
    <definedName name="_CON2" localSheetId="4">#N/A</definedName>
    <definedName name="_CON2" localSheetId="7">#REF!</definedName>
    <definedName name="_CON2" localSheetId="8">#REF!</definedName>
    <definedName name="_CON2">#N/A</definedName>
    <definedName name="_dui15">[6]Gia!$F$74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" hidden="1">'Phụ lục 2'!$A$10:$Z$903</definedName>
    <definedName name="_xlnm._FilterDatabase" localSheetId="2" hidden="1">'Phụ lục 3'!$A$9:$BW$844</definedName>
    <definedName name="_xlnm._FilterDatabase" localSheetId="3" hidden="1">'Phụ lục 4'!$A$9:$AA$61</definedName>
    <definedName name="_xlnm._FilterDatabase" localSheetId="4" hidden="1">'Phụ lục 5'!$A$10:$AC$66</definedName>
    <definedName name="_xlnm._FilterDatabase" localSheetId="7" hidden="1">'Phụ lục 8'!$A$5:$I$72</definedName>
    <definedName name="_xlnm._FilterDatabase" localSheetId="8" hidden="1">'Phụ lục 9'!#REF!</definedName>
    <definedName name="_NET2">#REF!</definedName>
    <definedName name="_NSO2" localSheetId="1" hidden="1">{"'Sheet1'!$L$16"}</definedName>
    <definedName name="_NSO2" localSheetId="2" hidden="1">{"'Sheet1'!$L$16"}</definedName>
    <definedName name="_NSO2" localSheetId="3" hidden="1">{"'Sheet1'!$L$16"}</definedName>
    <definedName name="_NSO2" localSheetId="4" hidden="1">{"'Sheet1'!$L$16"}</definedName>
    <definedName name="_NSO2" localSheetId="7" hidden="1">{"'Sheet1'!$L$16"}</definedName>
    <definedName name="_NSO2" localSheetId="8" hidden="1">{"'Sheet1'!$L$16"}</definedName>
    <definedName name="_NSO2" hidden="1">{"'Sheet1'!$L$16"}</definedName>
    <definedName name="_Order1" hidden="1">255</definedName>
    <definedName name="_Order2" hidden="1">255</definedName>
    <definedName name="_oto10" localSheetId="7">[3]VL!#REF!</definedName>
    <definedName name="_oto10" localSheetId="8">[3]VL!#REF!</definedName>
    <definedName name="_oto10">[3]VL!#REF!</definedName>
    <definedName name="_Rd1" localSheetId="7">[4]TinhToan!$F$86</definedName>
    <definedName name="_Rd1" localSheetId="8">[4]TinhToan!$F$86</definedName>
    <definedName name="_Rd1">[4]TinhToan!$F$86</definedName>
    <definedName name="_sat10" localSheetId="7">[5]Gia!#REF!</definedName>
    <definedName name="_sat10" localSheetId="8">[5]Gia!#REF!</definedName>
    <definedName name="_sat10">[5]Gia!#REF!</definedName>
    <definedName name="_sat14" localSheetId="7">[5]Gia!#REF!</definedName>
    <definedName name="_sat14" localSheetId="8">[5]Gia!#REF!</definedName>
    <definedName name="_sat14">[5]Gia!#REF!</definedName>
    <definedName name="_sat6" localSheetId="7">[5]Gia!#REF!</definedName>
    <definedName name="_sat6" localSheetId="8">[5]Gia!#REF!</definedName>
    <definedName name="_sat6">[5]Gia!#REF!</definedName>
    <definedName name="_sat8" localSheetId="7">[5]Gia!#REF!</definedName>
    <definedName name="_sat8" localSheetId="8">[5]Gia!#REF!</definedName>
    <definedName name="_sat8">[5]Gia!#REF!</definedName>
    <definedName name="_Sort" localSheetId="7" hidden="1">#REF!</definedName>
    <definedName name="_Sort" localSheetId="8" hidden="1">#REF!</definedName>
    <definedName name="_Sort" hidden="1">#REF!</definedName>
    <definedName name="_tct3">[7]gVL!$Q$23</definedName>
    <definedName name="A" localSheetId="7">'[1]PNT-QUOT-#3'!#REF!</definedName>
    <definedName name="A" localSheetId="8">'[1]PNT-QUOT-#3'!#REF!</definedName>
    <definedName name="A">'[1]PNT-QUOT-#3'!#REF!</definedName>
    <definedName name="â" localSheetId="1" hidden="1">{"'Sheet1'!$L$16"}</definedName>
    <definedName name="â" localSheetId="2" hidden="1">{"'Sheet1'!$L$16"}</definedName>
    <definedName name="â" localSheetId="3" hidden="1">{"'Sheet1'!$L$16"}</definedName>
    <definedName name="â" localSheetId="4" hidden="1">{"'Sheet1'!$L$16"}</definedName>
    <definedName name="â" localSheetId="7" hidden="1">{"'Sheet1'!$L$16"}</definedName>
    <definedName name="â" localSheetId="8" hidden="1">{"'Sheet1'!$L$16"}</definedName>
    <definedName name="â" hidden="1">{"'Sheet1'!$L$16"}</definedName>
    <definedName name="a277Print_Titles">#REF!</definedName>
    <definedName name="AAA" localSheetId="7">'[8]MTL$-INTER'!#REF!</definedName>
    <definedName name="AAA" localSheetId="8">'[8]MTL$-INTER'!#REF!</definedName>
    <definedName name="AAA">'[8]MTL$-INTER'!#REF!</definedName>
    <definedName name="amiang" localSheetId="7">[9]gvl!#REF!</definedName>
    <definedName name="amiang" localSheetId="8">[9]gvl!#REF!</definedName>
    <definedName name="amiang">[9]gvl!#REF!</definedName>
    <definedName name="anpha" localSheetId="7">#REF!</definedName>
    <definedName name="anpha" localSheetId="8">#REF!</definedName>
    <definedName name="anpha">#REF!</definedName>
    <definedName name="B" localSheetId="7">'[1]PNT-QUOT-#3'!#REF!</definedName>
    <definedName name="B" localSheetId="8">'[1]PNT-QUOT-#3'!#REF!</definedName>
    <definedName name="B">'[1]PNT-QUOT-#3'!#REF!</definedName>
    <definedName name="Bang_cly" localSheetId="7">#REF!</definedName>
    <definedName name="Bang_cly" localSheetId="8">#REF!</definedName>
    <definedName name="Bang_cly">#REF!</definedName>
    <definedName name="Bang_CVC" localSheetId="7">#REF!</definedName>
    <definedName name="Bang_CVC" localSheetId="8">#REF!</definedName>
    <definedName name="Bang_CVC">#REF!</definedName>
    <definedName name="bang_gia" localSheetId="7">#REF!</definedName>
    <definedName name="bang_gia" localSheetId="8">#REF!</definedName>
    <definedName name="bang_gia">#REF!</definedName>
    <definedName name="Bang_travl" localSheetId="7">#REF!</definedName>
    <definedName name="Bang_travl" localSheetId="8">#REF!</definedName>
    <definedName name="Bang_travl">#REF!</definedName>
    <definedName name="bangdiem" localSheetId="3">#REF!</definedName>
    <definedName name="bangdiem" localSheetId="4">#REF!</definedName>
    <definedName name="bangdiem">#REF!</definedName>
    <definedName name="bd">[7]gVL!$Q$15</definedName>
    <definedName name="beta" localSheetId="7">#REF!</definedName>
    <definedName name="beta" localSheetId="8">#REF!</definedName>
    <definedName name="beta">#REF!</definedName>
    <definedName name="BINH" localSheetId="3">#N/A</definedName>
    <definedName name="BINH" localSheetId="4">#N/A</definedName>
    <definedName name="BINH">#N/A</definedName>
    <definedName name="Blank" localSheetId="7">#REF!</definedName>
    <definedName name="Blank" localSheetId="8">#REF!</definedName>
    <definedName name="Blank">#REF!</definedName>
    <definedName name="BOQ" localSheetId="7">#REF!</definedName>
    <definedName name="BOQ" localSheetId="8">#REF!</definedName>
    <definedName name="BOQ">#REF!</definedName>
    <definedName name="BT" localSheetId="7">#REF!</definedName>
    <definedName name="BT" localSheetId="8">#REF!</definedName>
    <definedName name="BT">#REF!</definedName>
    <definedName name="bt30_">[10]Gia!$E$126</definedName>
    <definedName name="btai">[9]gvl!$Q$63</definedName>
    <definedName name="BVCISUMMARY" localSheetId="7">#REF!</definedName>
    <definedName name="BVCISUMMARY" localSheetId="8">#REF!</definedName>
    <definedName name="BVCISUMMARY">#REF!</definedName>
    <definedName name="CABLE2">'[11]MTO REV.0'!$A$1:$Q$570</definedName>
    <definedName name="Cat" localSheetId="7">#REF!</definedName>
    <definedName name="Cat" localSheetId="8">#REF!</definedName>
    <definedName name="Cat">#REF!</definedName>
    <definedName name="CatVang_HamYen" localSheetId="7">[12]T.Tinh!#REF!</definedName>
    <definedName name="CatVang_HamYen" localSheetId="8">[12]T.Tinh!#REF!</definedName>
    <definedName name="CatVang_HamYen">[12]T.Tinh!#REF!</definedName>
    <definedName name="CH" localSheetId="7">[3]TN!#REF!</definedName>
    <definedName name="CH" localSheetId="8">[3]TN!#REF!</definedName>
    <definedName name="CH">[3]TN!#REF!</definedName>
    <definedName name="Chu" localSheetId="7">[3]ND!#REF!</definedName>
    <definedName name="Chu" localSheetId="8">[3]ND!#REF!</definedName>
    <definedName name="Chu">[3]ND!#REF!</definedName>
    <definedName name="Ckc" localSheetId="7">'[13]Kiem-Toan'!#REF!</definedName>
    <definedName name="Ckc" localSheetId="8">'[13]Kiem-Toan'!#REF!</definedName>
    <definedName name="Ckc">'[13]Kiem-Toan'!#REF!</definedName>
    <definedName name="Co" localSheetId="7">#REF!</definedName>
    <definedName name="Co" localSheetId="8">#REF!</definedName>
    <definedName name="Co">#REF!</definedName>
    <definedName name="COAT" localSheetId="7">'[1]PNT-QUOT-#3'!#REF!</definedName>
    <definedName name="COAT" localSheetId="8">'[1]PNT-QUOT-#3'!#REF!</definedName>
    <definedName name="COAT">'[1]PNT-QUOT-#3'!#REF!</definedName>
    <definedName name="codelist" localSheetId="7">#REF!</definedName>
    <definedName name="codelist" localSheetId="8">#REF!</definedName>
    <definedName name="codelist">#REF!</definedName>
    <definedName name="Codes" localSheetId="7">#REF!</definedName>
    <definedName name="Codes" localSheetId="8">#REF!</definedName>
    <definedName name="Codes">#REF!</definedName>
    <definedName name="COMMON">#REF!</definedName>
    <definedName name="Comp" localSheetId="7">[14]StartUp!#REF!</definedName>
    <definedName name="Comp" localSheetId="8">[14]StartUp!#REF!</definedName>
    <definedName name="Comp">[14]StartUp!#REF!</definedName>
    <definedName name="CON_EQP_COS">#REF!</definedName>
    <definedName name="Cong_HM_DTCT" localSheetId="7">#REF!</definedName>
    <definedName name="Cong_HM_DTCT" localSheetId="8">#REF!</definedName>
    <definedName name="Cong_HM_DTCT">#REF!</definedName>
    <definedName name="Cong_M_DTCT" localSheetId="7">#REF!</definedName>
    <definedName name="Cong_M_DTCT" localSheetId="8">#REF!</definedName>
    <definedName name="Cong_M_DTCT">#REF!</definedName>
    <definedName name="Cong_NC_DTCT" localSheetId="7">#REF!</definedName>
    <definedName name="Cong_NC_DTCT" localSheetId="8">#REF!</definedName>
    <definedName name="Cong_NC_DTCT">#REF!</definedName>
    <definedName name="Cong_VL_DTCT" localSheetId="7">#REF!</definedName>
    <definedName name="Cong_VL_DTCT" localSheetId="8">#REF!</definedName>
    <definedName name="Cong_VL_DTCT">#REF!</definedName>
    <definedName name="contracts">'[15]List of 2 digit codes'!$B$9:$D$79</definedName>
    <definedName name="cot">[16]gVL!$Q$64</definedName>
    <definedName name="COVER" localSheetId="7">#REF!</definedName>
    <definedName name="COVER" localSheetId="8">#REF!</definedName>
    <definedName name="COVER">#REF!</definedName>
    <definedName name="cpd">[7]gVL!$Q$20</definedName>
    <definedName name="cpdd" localSheetId="7">[7]gVL!$Q$21</definedName>
    <definedName name="cpdd" localSheetId="8">[7]gVL!$Q$21</definedName>
    <definedName name="cpdd">[7]gVL!$Q$21</definedName>
    <definedName name="cpdd2">[17]gVL!$P$19</definedName>
    <definedName name="CRITINST" localSheetId="7">#REF!</definedName>
    <definedName name="CRITINST" localSheetId="8">#REF!</definedName>
    <definedName name="CRITINST">#REF!</definedName>
    <definedName name="CRITPURC" localSheetId="7">#REF!</definedName>
    <definedName name="CRITPURC" localSheetId="8">#REF!</definedName>
    <definedName name="CRITPURC">#REF!</definedName>
    <definedName name="CS_10" localSheetId="7">#REF!</definedName>
    <definedName name="CS_10" localSheetId="8">#REF!</definedName>
    <definedName name="CS_10">#REF!</definedName>
    <definedName name="CS_100" localSheetId="7">#REF!</definedName>
    <definedName name="CS_100" localSheetId="8">#REF!</definedName>
    <definedName name="CS_100">#REF!</definedName>
    <definedName name="CS_10S" localSheetId="7">#REF!</definedName>
    <definedName name="CS_10S" localSheetId="8">#REF!</definedName>
    <definedName name="CS_10S">#REF!</definedName>
    <definedName name="CS_120" localSheetId="7">#REF!</definedName>
    <definedName name="CS_120" localSheetId="8">#REF!</definedName>
    <definedName name="CS_120">#REF!</definedName>
    <definedName name="CS_140" localSheetId="7">#REF!</definedName>
    <definedName name="CS_140" localSheetId="8">#REF!</definedName>
    <definedName name="CS_140">#REF!</definedName>
    <definedName name="CS_160" localSheetId="7">#REF!</definedName>
    <definedName name="CS_160" localSheetId="8">#REF!</definedName>
    <definedName name="CS_160">#REF!</definedName>
    <definedName name="CS_20" localSheetId="7">#REF!</definedName>
    <definedName name="CS_20" localSheetId="8">#REF!</definedName>
    <definedName name="CS_20">#REF!</definedName>
    <definedName name="CS_30" localSheetId="7">#REF!</definedName>
    <definedName name="CS_30" localSheetId="8">#REF!</definedName>
    <definedName name="CS_30">#REF!</definedName>
    <definedName name="CS_40" localSheetId="7">#REF!</definedName>
    <definedName name="CS_40" localSheetId="8">#REF!</definedName>
    <definedName name="CS_40">#REF!</definedName>
    <definedName name="CS_40S" localSheetId="7">#REF!</definedName>
    <definedName name="CS_40S" localSheetId="8">#REF!</definedName>
    <definedName name="CS_40S">#REF!</definedName>
    <definedName name="CS_5S" localSheetId="7">#REF!</definedName>
    <definedName name="CS_5S" localSheetId="8">#REF!</definedName>
    <definedName name="CS_5S">#REF!</definedName>
    <definedName name="CS_60" localSheetId="7">#REF!</definedName>
    <definedName name="CS_60" localSheetId="8">#REF!</definedName>
    <definedName name="CS_60">#REF!</definedName>
    <definedName name="CS_80" localSheetId="7">#REF!</definedName>
    <definedName name="CS_80" localSheetId="8">#REF!</definedName>
    <definedName name="CS_80">#REF!</definedName>
    <definedName name="CS_80S" localSheetId="7">#REF!</definedName>
    <definedName name="CS_80S" localSheetId="8">#REF!</definedName>
    <definedName name="CS_80S">#REF!</definedName>
    <definedName name="CS_STD" localSheetId="7">#REF!</definedName>
    <definedName name="CS_STD" localSheetId="8">#REF!</definedName>
    <definedName name="CS_STD">#REF!</definedName>
    <definedName name="CS_XS" localSheetId="7">#REF!</definedName>
    <definedName name="CS_XS" localSheetId="8">#REF!</definedName>
    <definedName name="CS_XS">#REF!</definedName>
    <definedName name="CS_XXS" localSheetId="7">#REF!</definedName>
    <definedName name="CS_XXS" localSheetId="8">#REF!</definedName>
    <definedName name="CS_XXS">#REF!</definedName>
    <definedName name="ct3_" localSheetId="7">[5]Gia!#REF!</definedName>
    <definedName name="ct3_" localSheetId="8">[5]Gia!#REF!</definedName>
    <definedName name="ct3_">[5]Gia!#REF!</definedName>
    <definedName name="ct5_" localSheetId="7">[5]Gia!#REF!</definedName>
    <definedName name="ct5_" localSheetId="8">[5]Gia!#REF!</definedName>
    <definedName name="ct5_">[5]Gia!#REF!</definedName>
    <definedName name="ctiep" localSheetId="7">#REF!</definedName>
    <definedName name="ctiep" localSheetId="8">#REF!</definedName>
    <definedName name="ctiep">#REF!</definedName>
    <definedName name="cu_ly_1">'[18]tra-vat-lieu'!$A$219:$A$319</definedName>
    <definedName name="Cuoc_vc_1">'[18]tra-vat-lieu'!$B$219:$G$319</definedName>
    <definedName name="cv" localSheetId="7">[19]gvl!$N$17</definedName>
    <definedName name="cv" localSheetId="8">[19]gvl!$N$17</definedName>
    <definedName name="cv">[19]gvl!$N$17</definedName>
    <definedName name="cx" localSheetId="7">#REF!</definedName>
    <definedName name="cx" localSheetId="8">#REF!</definedName>
    <definedName name="cx">#REF!</definedName>
    <definedName name="d" localSheetId="1" hidden="1">{"'Sheet1'!$L$16"}</definedName>
    <definedName name="d" localSheetId="2" hidden="1">{"'Sheet1'!$L$16"}</definedName>
    <definedName name="d" localSheetId="3" hidden="1">{"'Sheet1'!$L$16"}</definedName>
    <definedName name="d" localSheetId="4" hidden="1">{"'Sheet1'!$L$16"}</definedName>
    <definedName name="d" localSheetId="7" hidden="1">{"'Sheet1'!$L$16"}</definedName>
    <definedName name="d" localSheetId="8" hidden="1">{"'Sheet1'!$L$16"}</definedName>
    <definedName name="d" hidden="1">{"'Sheet1'!$L$16"}</definedName>
    <definedName name="đ" localSheetId="1">{"Book1"}</definedName>
    <definedName name="đ" localSheetId="2">{"Book1"}</definedName>
    <definedName name="đ" localSheetId="3">{"Book1"}</definedName>
    <definedName name="đ" localSheetId="4">{"Book1"}</definedName>
    <definedName name="đ" localSheetId="7">{"Book1"}</definedName>
    <definedName name="đ" localSheetId="8">{"Book1"}</definedName>
    <definedName name="đ">{"Book1"}</definedName>
    <definedName name="ĐAFA" localSheetId="1" hidden="1">{"'Sheet1'!$L$16"}</definedName>
    <definedName name="ĐAFA" localSheetId="2" hidden="1">{"'Sheet1'!$L$16"}</definedName>
    <definedName name="ĐAFA" localSheetId="3" hidden="1">{"'Sheet1'!$L$16"}</definedName>
    <definedName name="ĐAFA" localSheetId="4" hidden="1">{"'Sheet1'!$L$16"}</definedName>
    <definedName name="ĐAFA" localSheetId="7" hidden="1">{"'Sheet1'!$L$16"}</definedName>
    <definedName name="ĐAFA" localSheetId="8" hidden="1">{"'Sheet1'!$L$16"}</definedName>
    <definedName name="ĐAFA" hidden="1">{"'Sheet1'!$L$16"}</definedName>
    <definedName name="_xlnm.Database" localSheetId="7">#REF!</definedName>
    <definedName name="_xlnm.Database" localSheetId="8">#REF!</definedName>
    <definedName name="_xlnm.Database">#REF!</definedName>
    <definedName name="dataclear" localSheetId="7">#REF!</definedName>
    <definedName name="dataclear" localSheetId="8">#REF!</definedName>
    <definedName name="dataclear">#REF!</definedName>
    <definedName name="DataFilter" localSheetId="7">[20]!DataFilter</definedName>
    <definedName name="DataFilter" localSheetId="8">[20]!DataFilter</definedName>
    <definedName name="DataFilter">[20]!DataFilter</definedName>
    <definedName name="DataSort" localSheetId="7">[20]!DataSort</definedName>
    <definedName name="DataSort" localSheetId="8">[20]!DataSort</definedName>
    <definedName name="DataSort">[20]!DataSort</definedName>
    <definedName name="Dates" localSheetId="7">#REF!</definedName>
    <definedName name="Dates" localSheetId="8">#REF!</definedName>
    <definedName name="Dates">#REF!</definedName>
    <definedName name="db">[9]gvl!$Q$67</definedName>
    <definedName name="dcc">[7]gVL!$Q$50</definedName>
    <definedName name="dcl">[7]gVL!$Q$40</definedName>
    <definedName name="dd0.5x1">[7]gVL!$Q$10</definedName>
    <definedName name="dd1x2" localSheetId="7">[19]gvl!$N$9</definedName>
    <definedName name="dd1x2" localSheetId="8">[19]gvl!$N$9</definedName>
    <definedName name="dd1x2">[19]gvl!$N$9</definedName>
    <definedName name="dd2x4">[7]gVL!$Q$12</definedName>
    <definedName name="ddien">[7]gVL!$Q$51</definedName>
    <definedName name="den_bu" localSheetId="7">#REF!</definedName>
    <definedName name="den_bu" localSheetId="8">#REF!</definedName>
    <definedName name="den_bu">#REF!</definedName>
    <definedName name="Det32x3" localSheetId="7">#REF!</definedName>
    <definedName name="Det32x3" localSheetId="8">#REF!</definedName>
    <definedName name="Det32x3">#REF!</definedName>
    <definedName name="Det35x3" localSheetId="7">#REF!</definedName>
    <definedName name="Det35x3" localSheetId="8">#REF!</definedName>
    <definedName name="Det35x3">#REF!</definedName>
    <definedName name="Det40x4" localSheetId="7">#REF!</definedName>
    <definedName name="Det40x4" localSheetId="8">#REF!</definedName>
    <definedName name="Det40x4">#REF!</definedName>
    <definedName name="Det50x5" localSheetId="7">#REF!</definedName>
    <definedName name="Det50x5" localSheetId="8">#REF!</definedName>
    <definedName name="Det50x5">#REF!</definedName>
    <definedName name="Det63x6" localSheetId="7">#REF!</definedName>
    <definedName name="Det63x6" localSheetId="8">#REF!</definedName>
    <definedName name="Det63x6">#REF!</definedName>
    <definedName name="Det75x6" localSheetId="7">#REF!</definedName>
    <definedName name="Det75x6" localSheetId="8">#REF!</definedName>
    <definedName name="Det75x6">#REF!</definedName>
    <definedName name="dg" localSheetId="7">#REF!</definedName>
    <definedName name="dg" localSheetId="8">#REF!</definedName>
    <definedName name="dg">#REF!</definedName>
    <definedName name="DGCTI592" localSheetId="7">#REF!</definedName>
    <definedName name="DGCTI592" localSheetId="8">#REF!</definedName>
    <definedName name="DGCTI592">#REF!</definedName>
    <definedName name="dien" localSheetId="7">#REF!</definedName>
    <definedName name="dien" localSheetId="8">#REF!</definedName>
    <definedName name="dien">#REF!</definedName>
    <definedName name="dmz">[7]gVL!$Q$45</definedName>
    <definedName name="dno">[7]gVL!$Q$49</definedName>
    <definedName name="DÑt45x4" localSheetId="7">#REF!</definedName>
    <definedName name="DÑt45x4" localSheetId="8">#REF!</definedName>
    <definedName name="DÑt45x4">#REF!</definedName>
    <definedName name="Document_array" localSheetId="1">{"Diem K37.xls","Sheet1"}</definedName>
    <definedName name="Document_array" localSheetId="2">{"Diem K37.xls","Sheet1"}</definedName>
    <definedName name="Document_array" localSheetId="3">{"Diem K37.xls","Sheet1"}</definedName>
    <definedName name="Document_array" localSheetId="4">{"Diem K37.xls","Sheet1"}</definedName>
    <definedName name="Document_array" localSheetId="7">{"Diem K37.xls","Sheet1"}</definedName>
    <definedName name="Document_array" localSheetId="8">{"Diem K37.xls","Sheet1"}</definedName>
    <definedName name="Document_array">{"Diem K37.xls","Sheet1"}</definedName>
    <definedName name="DSUMDATA" localSheetId="7">#REF!</definedName>
    <definedName name="DSUMDATA" localSheetId="8">#REF!</definedName>
    <definedName name="DSUMDATA">#REF!</definedName>
    <definedName name="dt" localSheetId="3">#REF!</definedName>
    <definedName name="dt" localSheetId="4">#REF!</definedName>
    <definedName name="dt">#REF!</definedName>
    <definedName name="ee">#REF!</definedName>
    <definedName name="End_1" localSheetId="7">#REF!</definedName>
    <definedName name="End_1" localSheetId="8">#REF!</definedName>
    <definedName name="End_1">#REF!</definedName>
    <definedName name="End_10" localSheetId="7">#REF!</definedName>
    <definedName name="End_10" localSheetId="8">#REF!</definedName>
    <definedName name="End_10">#REF!</definedName>
    <definedName name="End_11" localSheetId="7">#REF!</definedName>
    <definedName name="End_11" localSheetId="8">#REF!</definedName>
    <definedName name="End_11">#REF!</definedName>
    <definedName name="End_12" localSheetId="7">#REF!</definedName>
    <definedName name="End_12" localSheetId="8">#REF!</definedName>
    <definedName name="End_12">#REF!</definedName>
    <definedName name="End_13" localSheetId="7">#REF!</definedName>
    <definedName name="End_13" localSheetId="8">#REF!</definedName>
    <definedName name="End_13">#REF!</definedName>
    <definedName name="End_2" localSheetId="7">#REF!</definedName>
    <definedName name="End_2" localSheetId="8">#REF!</definedName>
    <definedName name="End_2">#REF!</definedName>
    <definedName name="End_3" localSheetId="7">#REF!</definedName>
    <definedName name="End_3" localSheetId="8">#REF!</definedName>
    <definedName name="End_3">#REF!</definedName>
    <definedName name="End_4" localSheetId="7">#REF!</definedName>
    <definedName name="End_4" localSheetId="8">#REF!</definedName>
    <definedName name="End_4">#REF!</definedName>
    <definedName name="End_5" localSheetId="7">#REF!</definedName>
    <definedName name="End_5" localSheetId="8">#REF!</definedName>
    <definedName name="End_5">#REF!</definedName>
    <definedName name="End_6" localSheetId="7">#REF!</definedName>
    <definedName name="End_6" localSheetId="8">#REF!</definedName>
    <definedName name="End_6">#REF!</definedName>
    <definedName name="End_7" localSheetId="7">#REF!</definedName>
    <definedName name="End_7" localSheetId="8">#REF!</definedName>
    <definedName name="End_7">#REF!</definedName>
    <definedName name="End_8" localSheetId="7">#REF!</definedName>
    <definedName name="End_8" localSheetId="8">#REF!</definedName>
    <definedName name="End_8">#REF!</definedName>
    <definedName name="End_9" localSheetId="7">#REF!</definedName>
    <definedName name="End_9" localSheetId="8">#REF!</definedName>
    <definedName name="End_9">#REF!</definedName>
    <definedName name="_xlnm.Extract">#REF!</definedName>
    <definedName name="f" localSheetId="1" hidden="1">{"'Sheet1'!$L$16"}</definedName>
    <definedName name="f" localSheetId="2" hidden="1">{"'Sheet1'!$L$16"}</definedName>
    <definedName name="f" localSheetId="3" hidden="1">{"'Sheet1'!$L$16"}</definedName>
    <definedName name="f" localSheetId="4" hidden="1">{"'Sheet1'!$L$16"}</definedName>
    <definedName name="f" localSheetId="7" hidden="1">{"'Sheet1'!$L$16"}</definedName>
    <definedName name="f" localSheetId="8" hidden="1">{"'Sheet1'!$L$16"}</definedName>
    <definedName name="f" hidden="1">{"'Sheet1'!$L$16"}</definedName>
    <definedName name="FGJHKJGKJHGHJH">#REF!</definedName>
    <definedName name="FP" localSheetId="7">'[1]COAT&amp;WRAP-QIOT-#3'!#REF!</definedName>
    <definedName name="FP" localSheetId="8">'[1]COAT&amp;WRAP-QIOT-#3'!#REF!</definedName>
    <definedName name="FP">'[1]COAT&amp;WRAP-QIOT-#3'!#REF!</definedName>
    <definedName name="g" localSheetId="7">'[21]DG '!#REF!</definedName>
    <definedName name="g" localSheetId="8">'[21]DG '!#REF!</definedName>
    <definedName name="g">'[21]DG '!#REF!</definedName>
    <definedName name="g40g40" localSheetId="7">[22]tuong!#REF!</definedName>
    <definedName name="g40g40" localSheetId="8">[22]tuong!#REF!</definedName>
    <definedName name="g40g40">[22]tuong!#REF!</definedName>
    <definedName name="gc">[23]gvl!$N$28</definedName>
    <definedName name="GC_CT">[24]Gia_GC_Satthep!$C$7</definedName>
    <definedName name="GC_CT1">[25]Gia_GC_Satthep!$C$7</definedName>
    <definedName name="gcHT">[26]TT04!$J$37</definedName>
    <definedName name="GG" localSheetId="1" hidden="1">{"'Sheet1'!$L$16"}</definedName>
    <definedName name="GG" localSheetId="2" hidden="1">{"'Sheet1'!$L$16"}</definedName>
    <definedName name="GG" localSheetId="3" hidden="1">{"'Sheet1'!$L$16"}</definedName>
    <definedName name="GG" localSheetId="4" hidden="1">{"'Sheet1'!$L$16"}</definedName>
    <definedName name="GG" localSheetId="7" hidden="1">{"'Sheet1'!$L$16"}</definedName>
    <definedName name="GG" localSheetId="8" hidden="1">{"'Sheet1'!$L$16"}</definedName>
    <definedName name="GG" hidden="1">{"'Sheet1'!$L$16"}</definedName>
    <definedName name="ggg" localSheetId="1" hidden="1">{"'Sheet1'!$L$16"}</definedName>
    <definedName name="ggg" localSheetId="2" hidden="1">{"'Sheet1'!$L$16"}</definedName>
    <definedName name="ggg" localSheetId="3" hidden="1">{"'Sheet1'!$L$16"}</definedName>
    <definedName name="ggg" localSheetId="4" hidden="1">{"'Sheet1'!$L$16"}</definedName>
    <definedName name="ggg" localSheetId="7" hidden="1">{"'Sheet1'!$L$16"}</definedName>
    <definedName name="ggg" localSheetId="8" hidden="1">{"'Sheet1'!$L$16"}</definedName>
    <definedName name="ggg" hidden="1">{"'Sheet1'!$L$16"}</definedName>
    <definedName name="gia">[27]Gia!$A$1:$H$387</definedName>
    <definedName name="gia_tien" localSheetId="7">#REF!</definedName>
    <definedName name="gia_tien" localSheetId="8">#REF!</definedName>
    <definedName name="gia_tien">#REF!</definedName>
    <definedName name="gia_tien_BTN" localSheetId="7">#REF!</definedName>
    <definedName name="gia_tien_BTN" localSheetId="8">#REF!</definedName>
    <definedName name="gia_tien_BTN">#REF!</definedName>
    <definedName name="Go" localSheetId="7">[12]T.Tinh!#REF!</definedName>
    <definedName name="Go" localSheetId="8">[12]T.Tinh!#REF!</definedName>
    <definedName name="Go">[12]T.Tinh!#REF!</definedName>
    <definedName name="GoBack" localSheetId="7">[20]Sheet1!GoBack</definedName>
    <definedName name="GoBack" localSheetId="8">[20]Sheet1!GoBack</definedName>
    <definedName name="GoBack">[20]Sheet1!GoBack</definedName>
    <definedName name="goc" localSheetId="7">[28]ctTBA!#REF!</definedName>
    <definedName name="goc" localSheetId="8">[28]ctTBA!#REF!</definedName>
    <definedName name="goc">[28]ctTBA!#REF!</definedName>
    <definedName name="Goc32x3" localSheetId="7">#REF!</definedName>
    <definedName name="Goc32x3" localSheetId="8">#REF!</definedName>
    <definedName name="Goc32x3">#REF!</definedName>
    <definedName name="Goc35x3" localSheetId="7">#REF!</definedName>
    <definedName name="Goc35x3" localSheetId="8">#REF!</definedName>
    <definedName name="Goc35x3">#REF!</definedName>
    <definedName name="Goc40x4" localSheetId="7">#REF!</definedName>
    <definedName name="Goc40x4" localSheetId="8">#REF!</definedName>
    <definedName name="Goc40x4">#REF!</definedName>
    <definedName name="Goc45x4" localSheetId="7">#REF!</definedName>
    <definedName name="Goc45x4" localSheetId="8">#REF!</definedName>
    <definedName name="Goc45x4">#REF!</definedName>
    <definedName name="Goc50x5" localSheetId="7">#REF!</definedName>
    <definedName name="Goc50x5" localSheetId="8">#REF!</definedName>
    <definedName name="Goc50x5">#REF!</definedName>
    <definedName name="Goc63x6" localSheetId="7">#REF!</definedName>
    <definedName name="Goc63x6" localSheetId="8">#REF!</definedName>
    <definedName name="Goc63x6">#REF!</definedName>
    <definedName name="Goc75x6" localSheetId="7">#REF!</definedName>
    <definedName name="Goc75x6" localSheetId="8">#REF!</definedName>
    <definedName name="Goc75x6">#REF!</definedName>
    <definedName name="GoToForm" localSheetId="7">#REF!</definedName>
    <definedName name="GoToForm" localSheetId="8">#REF!</definedName>
    <definedName name="GoToForm">#REF!</definedName>
    <definedName name="GPT_GROUNDING_PT" localSheetId="7">'[29]NEW-PANEL'!#REF!</definedName>
    <definedName name="GPT_GROUNDING_PT" localSheetId="8">'[29]NEW-PANEL'!#REF!</definedName>
    <definedName name="GPT_GROUNDING_PT">'[29]NEW-PANEL'!#REF!</definedName>
    <definedName name="gsdg" localSheetId="1" hidden="1">{"'Sheet1'!$L$16"}</definedName>
    <definedName name="gsdg" localSheetId="2" hidden="1">{"'Sheet1'!$L$16"}</definedName>
    <definedName name="gsdg" localSheetId="3" hidden="1">{"'Sheet1'!$L$16"}</definedName>
    <definedName name="gsdg" localSheetId="4" hidden="1">{"'Sheet1'!$L$16"}</definedName>
    <definedName name="gsdg" localSheetId="7" hidden="1">{"'Sheet1'!$L$16"}</definedName>
    <definedName name="gsdg" localSheetId="8" hidden="1">{"'Sheet1'!$L$16"}</definedName>
    <definedName name="gsdg" hidden="1">{"'Sheet1'!$L$16"}</definedName>
    <definedName name="GTXL" localSheetId="7">#REF!</definedName>
    <definedName name="GTXL" localSheetId="8">#REF!</definedName>
    <definedName name="GTXL">#REF!</definedName>
    <definedName name="gv">[7]gVL!$Q$28</definedName>
    <definedName name="gvl">[30]GVL!$A$6:$F$131</definedName>
    <definedName name="h" localSheetId="7">[5]Gia!#REF!</definedName>
    <definedName name="h" localSheetId="8">[5]Gia!#REF!</definedName>
    <definedName name="h">[5]Gia!#REF!</definedName>
    <definedName name="hhcv" localSheetId="7">[31]TTTram!#REF!</definedName>
    <definedName name="hhcv" localSheetId="8">[31]TTTram!#REF!</definedName>
    <definedName name="hhcv">[31]TTTram!#REF!</definedName>
    <definedName name="hhda4x6" localSheetId="7">[31]TTTram!#REF!</definedName>
    <definedName name="hhda4x6" localSheetId="8">[31]TTTram!#REF!</definedName>
    <definedName name="hhda4x6">[31]TTTram!#REF!</definedName>
    <definedName name="HHHHH">#REF!</definedName>
    <definedName name="hhxm" localSheetId="7">[31]TTTram!#REF!</definedName>
    <definedName name="hhxm" localSheetId="8">[31]TTTram!#REF!</definedName>
    <definedName name="hhxm">[31]TTTram!#REF!</definedName>
    <definedName name="hien" localSheetId="7">#REF!</definedName>
    <definedName name="hien" localSheetId="8">#REF!</definedName>
    <definedName name="hien">#REF!</definedName>
    <definedName name="HOME_MANP">#REF!</definedName>
    <definedName name="HOMEOFFICE_COST">#REF!</definedName>
    <definedName name="hs" localSheetId="7">[5]Gia!#REF!</definedName>
    <definedName name="hs" localSheetId="8">[5]Gia!#REF!</definedName>
    <definedName name="hs">[5]Gia!#REF!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4" hidden="1">{"'Sheet1'!$L$16"}</definedName>
    <definedName name="HTML_Control" localSheetId="7" hidden="1">{"'Sheet1'!$L$16"}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localSheetId="4" hidden="1">{"'Sheet1'!$L$16"}</definedName>
    <definedName name="huy" localSheetId="7" hidden="1">{"'Sheet1'!$L$16"}</definedName>
    <definedName name="huy" localSheetId="8" hidden="1">{"'Sheet1'!$L$16"}</definedName>
    <definedName name="huy" hidden="1">{"'Sheet1'!$L$16"}</definedName>
    <definedName name="I" localSheetId="7">#REF!</definedName>
    <definedName name="I" localSheetId="8">#REF!</definedName>
    <definedName name="I">#REF!</definedName>
    <definedName name="IDLAB_COST">#REF!</definedName>
    <definedName name="INDMANP">#REF!</definedName>
    <definedName name="IO" localSheetId="7">'[1]COAT&amp;WRAP-QIOT-#3'!#REF!</definedName>
    <definedName name="IO" localSheetId="8">'[1]COAT&amp;WRAP-QIOT-#3'!#REF!</definedName>
    <definedName name="IO">'[1]COAT&amp;WRAP-QIOT-#3'!#REF!</definedName>
    <definedName name="j" localSheetId="1">{"Book1"}</definedName>
    <definedName name="j" localSheetId="2">{"Book1"}</definedName>
    <definedName name="j" localSheetId="3">{"Book1"}</definedName>
    <definedName name="j" localSheetId="4">{"Book1"}</definedName>
    <definedName name="j" localSheetId="7">{"Book1"}</definedName>
    <definedName name="j" localSheetId="8">{"Book1"}</definedName>
    <definedName name="j">{"Book1"}</definedName>
    <definedName name="j356C8" localSheetId="7">#REF!</definedName>
    <definedName name="j356C8" localSheetId="8">#REF!</definedName>
    <definedName name="j356C8">#REF!</definedName>
    <definedName name="kcong" localSheetId="7">#REF!</definedName>
    <definedName name="kcong" localSheetId="8">#REF!</definedName>
    <definedName name="kcong">#REF!</definedName>
    <definedName name="KhoaC" localSheetId="1" hidden="1">{"'Sheet1'!$L$16"}</definedName>
    <definedName name="KhoaC" localSheetId="2" hidden="1">{"'Sheet1'!$L$16"}</definedName>
    <definedName name="KhoaC" localSheetId="3" hidden="1">{"'Sheet1'!$L$16"}</definedName>
    <definedName name="KhoaC" localSheetId="4" hidden="1">{"'Sheet1'!$L$16"}</definedName>
    <definedName name="KhoaC" localSheetId="7" hidden="1">{"'Sheet1'!$L$16"}</definedName>
    <definedName name="KhoaC" localSheetId="8" hidden="1">{"'Sheet1'!$L$16"}</definedName>
    <definedName name="KhoaC" hidden="1">{"'Sheet1'!$L$16"}</definedName>
    <definedName name="kno" localSheetId="7">[7]gVL!$Q$48</definedName>
    <definedName name="kno" localSheetId="8">[7]gVL!$Q$48</definedName>
    <definedName name="kno">[7]gVL!$Q$48</definedName>
    <definedName name="L" localSheetId="7">[4]TinhToan!$E$14</definedName>
    <definedName name="L" localSheetId="8">[4]TinhToan!$E$14</definedName>
    <definedName name="L">[4]TinhToan!$E$14</definedName>
    <definedName name="LessThan" localSheetId="7">[14]StartUp!#REF!</definedName>
    <definedName name="LessThan" localSheetId="8">[14]StartUp!#REF!</definedName>
    <definedName name="LessThan">[14]StartUp!#REF!</definedName>
    <definedName name="ll" localSheetId="3">#REF!</definedName>
    <definedName name="ll" localSheetId="4">#REF!</definedName>
    <definedName name="ll">#REF!</definedName>
    <definedName name="m" localSheetId="7">#REF!</definedName>
    <definedName name="m" localSheetId="8">#REF!</definedName>
    <definedName name="m">#REF!</definedName>
    <definedName name="MAJ_CON_EQP">#REF!</definedName>
    <definedName name="MAT" localSheetId="7">'[1]COAT&amp;WRAP-QIOT-#3'!#REF!</definedName>
    <definedName name="MAT" localSheetId="8">'[1]COAT&amp;WRAP-QIOT-#3'!#REF!</definedName>
    <definedName name="MAT">'[1]COAT&amp;WRAP-QIOT-#3'!#REF!</definedName>
    <definedName name="matit">[9]gvl!$Q$69</definedName>
    <definedName name="mc" localSheetId="7">#REF!</definedName>
    <definedName name="mc" localSheetId="8">#REF!</definedName>
    <definedName name="mc">#REF!</definedName>
    <definedName name="MF" localSheetId="7">'[1]COAT&amp;WRAP-QIOT-#3'!#REF!</definedName>
    <definedName name="MF" localSheetId="8">'[1]COAT&amp;WRAP-QIOT-#3'!#REF!</definedName>
    <definedName name="MF">'[1]COAT&amp;WRAP-QIOT-#3'!#REF!</definedName>
    <definedName name="MG_A" localSheetId="7">#REF!</definedName>
    <definedName name="MG_A" localSheetId="8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 localSheetId="7">#REF!</definedName>
    <definedName name="NH" localSheetId="8">#REF!</definedName>
    <definedName name="NH">#REF!</definedName>
    <definedName name="NHot" localSheetId="7">#REF!</definedName>
    <definedName name="NHot" localSheetId="8">#REF!</definedName>
    <definedName name="NHot">#REF!</definedName>
    <definedName name="No" localSheetId="7">#REF!</definedName>
    <definedName name="No" localSheetId="8">#REF!</definedName>
    <definedName name="No">#REF!</definedName>
    <definedName name="NonExempt" localSheetId="7">[14]StartUp!#REF!</definedName>
    <definedName name="NonExempt" localSheetId="8">[14]StartUp!#REF!</definedName>
    <definedName name="NonExempt">[14]StartUp!#REF!</definedName>
    <definedName name="nuoc" localSheetId="7">[19]gvl!$N$38</definedName>
    <definedName name="nuoc" localSheetId="8">[19]gvl!$N$38</definedName>
    <definedName name="nuoc">[19]gvl!$N$38</definedName>
    <definedName name="OO" localSheetId="3">#REF!</definedName>
    <definedName name="OO" localSheetId="4">#REF!</definedName>
    <definedName name="OO">#REF!</definedName>
    <definedName name="OTHER_PANEL" localSheetId="7">'[29]NEW-PANEL'!#REF!</definedName>
    <definedName name="OTHER_PANEL" localSheetId="8">'[29]NEW-PANEL'!#REF!</definedName>
    <definedName name="OTHER_PANEL">'[29]NEW-PANEL'!#REF!</definedName>
    <definedName name="P" localSheetId="7">'[1]PNT-QUOT-#3'!#REF!</definedName>
    <definedName name="P" localSheetId="8">'[1]PNT-QUOT-#3'!#REF!</definedName>
    <definedName name="P">'[1]PNT-QUOT-#3'!#REF!</definedName>
    <definedName name="PEJM" localSheetId="7">'[1]COAT&amp;WRAP-QIOT-#3'!#REF!</definedName>
    <definedName name="PEJM" localSheetId="8">'[1]COAT&amp;WRAP-QIOT-#3'!#REF!</definedName>
    <definedName name="PEJM">'[1]COAT&amp;WRAP-QIOT-#3'!#REF!</definedName>
    <definedName name="PF" localSheetId="7">'[1]PNT-QUOT-#3'!#REF!</definedName>
    <definedName name="PF" localSheetId="8">'[1]PNT-QUOT-#3'!#REF!</definedName>
    <definedName name="PF">'[1]PNT-QUOT-#3'!#REF!</definedName>
    <definedName name="phu_luc_vua" localSheetId="7">#REF!</definedName>
    <definedName name="phu_luc_vua" localSheetId="8">#REF!</definedName>
    <definedName name="phu_luc_vua">#REF!</definedName>
    <definedName name="PL_指示燈___P.B.___REST_P.B._壓扣開關" localSheetId="7">'[29]NEW-PANEL'!#REF!</definedName>
    <definedName name="PL_指示燈___P.B.___REST_P.B._壓扣開關" localSheetId="8">'[29]NEW-PANEL'!#REF!</definedName>
    <definedName name="PL_指示燈___P.B.___REST_P.B._壓扣開關">'[29]NEW-PANEL'!#REF!</definedName>
    <definedName name="PM">[32]IBASE!$AH$16:$AV$110</definedName>
    <definedName name="Post" localSheetId="7">[14]StartUp!#REF!</definedName>
    <definedName name="Post" localSheetId="8">[14]StartUp!#REF!</definedName>
    <definedName name="Post">[14]StartUp!#REF!</definedName>
    <definedName name="_xlnm.Print_Area">#REF!</definedName>
    <definedName name="Print_Area_MI">[33]ESTI.!$A$1:$U$52</definedName>
    <definedName name="_xlnm.Print_Titles" localSheetId="0">'Phụ lục 1'!$7:$10</definedName>
    <definedName name="_xlnm.Print_Titles" localSheetId="1">'Phụ lục 2'!$8:$10</definedName>
    <definedName name="_xlnm.Print_Titles" localSheetId="2">'Phụ lục 3'!$7:$9</definedName>
    <definedName name="_xlnm.Print_Titles" localSheetId="3">'Phụ lục 4'!$6:$8</definedName>
    <definedName name="_xlnm.Print_Titles" localSheetId="4">'Phụ lục 5'!$7:$9</definedName>
    <definedName name="_xlnm.Print_Titles" localSheetId="5">'Phụ lục 6'!$6:$8</definedName>
    <definedName name="_xlnm.Print_Titles" localSheetId="6">'Phụ lục 7'!$7:$9</definedName>
    <definedName name="_xlnm.Print_Titles" localSheetId="7">'Phụ lục 8'!$6:$8</definedName>
    <definedName name="_xlnm.Print_Titles" localSheetId="8">'Phụ lục 9'!$7:$9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 localSheetId="7">#REF!</definedName>
    <definedName name="PROPOSAL" localSheetId="8">#REF!</definedName>
    <definedName name="PROPOSAL">#REF!</definedName>
    <definedName name="pt" localSheetId="7">#REF!</definedName>
    <definedName name="pt" localSheetId="8">#REF!</definedName>
    <definedName name="pt">#REF!</definedName>
    <definedName name="PT_Duong" localSheetId="7">#REF!</definedName>
    <definedName name="PT_Duong" localSheetId="8">#REF!</definedName>
    <definedName name="PT_Duong">#REF!</definedName>
    <definedName name="ptdg" localSheetId="7">#REF!</definedName>
    <definedName name="ptdg" localSheetId="8">#REF!</definedName>
    <definedName name="ptdg">#REF!</definedName>
    <definedName name="PTDG_cau" localSheetId="7">#REF!</definedName>
    <definedName name="PTDG_cau" localSheetId="8">#REF!</definedName>
    <definedName name="PTDG_cau">#REF!</definedName>
    <definedName name="ptvt">'[34]ma-pt'!$A$6:$IV$228</definedName>
    <definedName name="qqq">'[1]COAT&amp;WRAP-QIOT-#3'!#REF!</definedName>
    <definedName name="Rn" localSheetId="7">[4]TinhToan!$F$73</definedName>
    <definedName name="Rn" localSheetId="8">[4]TinhToan!$F$73</definedName>
    <definedName name="Rn">[4]TinhToan!$F$73</definedName>
    <definedName name="rr" localSheetId="1" hidden="1">{"'Sheet1'!$L$16"}</definedName>
    <definedName name="rr" localSheetId="2" hidden="1">{"'Sheet1'!$L$16"}</definedName>
    <definedName name="rr" localSheetId="3" hidden="1">{"'Sheet1'!$L$16"}</definedName>
    <definedName name="rr" localSheetId="4" hidden="1">{"'Sheet1'!$L$16"}</definedName>
    <definedName name="rr" localSheetId="7" hidden="1">{"'Sheet1'!$L$16"}</definedName>
    <definedName name="rr" localSheetId="8" hidden="1">{"'Sheet1'!$L$16"}</definedName>
    <definedName name="rr" hidden="1">{"'Sheet1'!$L$16"}</definedName>
    <definedName name="RT" localSheetId="7">'[1]COAT&amp;WRAP-QIOT-#3'!#REF!</definedName>
    <definedName name="RT" localSheetId="8">'[1]COAT&amp;WRAP-QIOT-#3'!#REF!</definedName>
    <definedName name="RT">'[1]COAT&amp;WRAP-QIOT-#3'!#REF!</definedName>
    <definedName name="sat" localSheetId="7">[31]TTTram!#REF!</definedName>
    <definedName name="sat" localSheetId="8">[31]TTTram!#REF!</definedName>
    <definedName name="sat">[31]TTTram!#REF!</definedName>
    <definedName name="satu" localSheetId="7">[35]ctTBA!#REF!</definedName>
    <definedName name="satu" localSheetId="8">[35]ctTBA!#REF!</definedName>
    <definedName name="satu">[35]ctTBA!#REF!</definedName>
    <definedName name="SB">[32]IBASE!$AH$7:$AL$14</definedName>
    <definedName name="scr">[7]gVL!$Q$33</definedName>
    <definedName name="sdo">[23]gvl!$N$35</definedName>
    <definedName name="skd" localSheetId="7">[7]gVL!$Q$37</definedName>
    <definedName name="skd" localSheetId="8">[7]gVL!$Q$37</definedName>
    <definedName name="skd">[7]gVL!$Q$37</definedName>
    <definedName name="Soi" localSheetId="7">#REF!</definedName>
    <definedName name="Soi" localSheetId="8">#REF!</definedName>
    <definedName name="Soi">#REF!</definedName>
    <definedName name="Soi_HamYen" localSheetId="7">[12]T.Tinh!#REF!</definedName>
    <definedName name="Soi_HamYen" localSheetId="8">[12]T.Tinh!#REF!</definedName>
    <definedName name="Soi_HamYen">[12]T.Tinh!#REF!</definedName>
    <definedName name="SORT" localSheetId="7">#REF!</definedName>
    <definedName name="SORT" localSheetId="8">#REF!</definedName>
    <definedName name="SORT">#REF!</definedName>
    <definedName name="SORT_AREA">'[33]DI-ESTI'!$A$8:$R$489</definedName>
    <definedName name="SP" localSheetId="7">'[1]PNT-QUOT-#3'!#REF!</definedName>
    <definedName name="SP" localSheetId="8">'[1]PNT-QUOT-#3'!#REF!</definedName>
    <definedName name="SP">'[1]PNT-QUOT-#3'!#REF!</definedName>
    <definedName name="SPEC" localSheetId="7">#REF!</definedName>
    <definedName name="SPEC" localSheetId="8">#REF!</definedName>
    <definedName name="SPEC">#REF!</definedName>
    <definedName name="SPECSUMMARY" localSheetId="7">#REF!</definedName>
    <definedName name="SPECSUMMARY" localSheetId="8">#REF!</definedName>
    <definedName name="SPECSUMMARY">#REF!</definedName>
    <definedName name="Start_1" localSheetId="7">#REF!</definedName>
    <definedName name="Start_1" localSheetId="8">#REF!</definedName>
    <definedName name="Start_1">#REF!</definedName>
    <definedName name="Start_10" localSheetId="7">#REF!</definedName>
    <definedName name="Start_10" localSheetId="8">#REF!</definedName>
    <definedName name="Start_10">#REF!</definedName>
    <definedName name="Start_11" localSheetId="7">#REF!</definedName>
    <definedName name="Start_11" localSheetId="8">#REF!</definedName>
    <definedName name="Start_11">#REF!</definedName>
    <definedName name="Start_12" localSheetId="7">#REF!</definedName>
    <definedName name="Start_12" localSheetId="8">#REF!</definedName>
    <definedName name="Start_12">#REF!</definedName>
    <definedName name="Start_13" localSheetId="7">#REF!</definedName>
    <definedName name="Start_13" localSheetId="8">#REF!</definedName>
    <definedName name="Start_13">#REF!</definedName>
    <definedName name="Start_2" localSheetId="7">#REF!</definedName>
    <definedName name="Start_2" localSheetId="8">#REF!</definedName>
    <definedName name="Start_2">#REF!</definedName>
    <definedName name="Start_3" localSheetId="7">#REF!</definedName>
    <definedName name="Start_3" localSheetId="8">#REF!</definedName>
    <definedName name="Start_3">#REF!</definedName>
    <definedName name="Start_4" localSheetId="7">#REF!</definedName>
    <definedName name="Start_4" localSheetId="8">#REF!</definedName>
    <definedName name="Start_4">#REF!</definedName>
    <definedName name="Start_5" localSheetId="7">#REF!</definedName>
    <definedName name="Start_5" localSheetId="8">#REF!</definedName>
    <definedName name="Start_5">#REF!</definedName>
    <definedName name="Start_6" localSheetId="7">#REF!</definedName>
    <definedName name="Start_6" localSheetId="8">#REF!</definedName>
    <definedName name="Start_6">#REF!</definedName>
    <definedName name="Start_7" localSheetId="7">#REF!</definedName>
    <definedName name="Start_7" localSheetId="8">#REF!</definedName>
    <definedName name="Start_7">#REF!</definedName>
    <definedName name="Start_8" localSheetId="7">#REF!</definedName>
    <definedName name="Start_8" localSheetId="8">#REF!</definedName>
    <definedName name="Start_8">#REF!</definedName>
    <definedName name="Start_9" localSheetId="7">#REF!</definedName>
    <definedName name="Start_9" localSheetId="8">#REF!</definedName>
    <definedName name="Start_9">#REF!</definedName>
    <definedName name="str">[23]gvl!$N$34</definedName>
    <definedName name="Summary" localSheetId="7">#REF!</definedName>
    <definedName name="Summary" localSheetId="8">#REF!</definedName>
    <definedName name="Summary">#REF!</definedName>
    <definedName name="T" localSheetId="7">#REF!</definedName>
    <definedName name="T" localSheetId="8">#REF!</definedName>
    <definedName name="T">#REF!</definedName>
    <definedName name="Taikhoan">'[36]Tai khoan'!$A$3:$C$93</definedName>
    <definedName name="TaxTV">10%</definedName>
    <definedName name="TaxXL">5%</definedName>
    <definedName name="tb">[7]gVL!$Q$29</definedName>
    <definedName name="TBA" localSheetId="7">#REF!</definedName>
    <definedName name="TBA" localSheetId="8">#REF!</definedName>
    <definedName name="TBA">#REF!</definedName>
    <definedName name="TDY" localSheetId="7">[14]StartUp!#REF!</definedName>
    <definedName name="TDY" localSheetId="8">[14]StartUp!#REF!</definedName>
    <definedName name="TDY">[14]StartUp!#REF!</definedName>
    <definedName name="ThepDet32x3" localSheetId="7">[12]T.Tinh!#REF!</definedName>
    <definedName name="ThepDet32x3" localSheetId="8">[12]T.Tinh!#REF!</definedName>
    <definedName name="ThepDet32x3">[12]T.Tinh!#REF!</definedName>
    <definedName name="ThepDet35x3" localSheetId="7">[12]T.Tinh!#REF!</definedName>
    <definedName name="ThepDet35x3" localSheetId="8">[12]T.Tinh!#REF!</definedName>
    <definedName name="ThepDet35x3">[12]T.Tinh!#REF!</definedName>
    <definedName name="ThepDet40x4" localSheetId="7">[12]T.Tinh!#REF!</definedName>
    <definedName name="ThepDet40x4" localSheetId="8">[12]T.Tinh!#REF!</definedName>
    <definedName name="ThepDet40x4">[12]T.Tinh!#REF!</definedName>
    <definedName name="ThepDet45x4" localSheetId="7">[12]T.Tinh!#REF!</definedName>
    <definedName name="ThepDet45x4" localSheetId="8">[12]T.Tinh!#REF!</definedName>
    <definedName name="ThepDet45x4">[12]T.Tinh!#REF!</definedName>
    <definedName name="ThepDet50x5" localSheetId="7">[12]T.Tinh!#REF!</definedName>
    <definedName name="ThepDet50x5" localSheetId="8">[12]T.Tinh!#REF!</definedName>
    <definedName name="ThepDet50x5">[12]T.Tinh!#REF!</definedName>
    <definedName name="ThepDet63x6" localSheetId="7">[12]T.Tinh!#REF!</definedName>
    <definedName name="ThepDet63x6" localSheetId="8">[12]T.Tinh!#REF!</definedName>
    <definedName name="ThepDet63x6">[12]T.Tinh!#REF!</definedName>
    <definedName name="ThepDet75x6" localSheetId="7">[12]T.Tinh!#REF!</definedName>
    <definedName name="ThepDet75x6" localSheetId="8">[12]T.Tinh!#REF!</definedName>
    <definedName name="ThepDet75x6">[12]T.Tinh!#REF!</definedName>
    <definedName name="thepDet75x7">'[37]4'!$K$23</definedName>
    <definedName name="ThepGoc32x32x3" localSheetId="7">[12]T.Tinh!#REF!</definedName>
    <definedName name="ThepGoc32x32x3" localSheetId="8">[12]T.Tinh!#REF!</definedName>
    <definedName name="ThepGoc32x32x3">[12]T.Tinh!#REF!</definedName>
    <definedName name="ThepGoc35x35x3" localSheetId="7">[12]T.Tinh!#REF!</definedName>
    <definedName name="ThepGoc35x35x3" localSheetId="8">[12]T.Tinh!#REF!</definedName>
    <definedName name="ThepGoc35x35x3">[12]T.Tinh!#REF!</definedName>
    <definedName name="ThepGoc40x40x4" localSheetId="7">[12]T.Tinh!#REF!</definedName>
    <definedName name="ThepGoc40x40x4" localSheetId="8">[12]T.Tinh!#REF!</definedName>
    <definedName name="ThepGoc40x40x4">[12]T.Tinh!#REF!</definedName>
    <definedName name="ThepGoc45x45x4" localSheetId="7">[12]T.Tinh!#REF!</definedName>
    <definedName name="ThepGoc45x45x4" localSheetId="8">[12]T.Tinh!#REF!</definedName>
    <definedName name="ThepGoc45x45x4">[12]T.Tinh!#REF!</definedName>
    <definedName name="ThepGoc50x50x5" localSheetId="7">[12]T.Tinh!#REF!</definedName>
    <definedName name="ThepGoc50x50x5" localSheetId="8">[12]T.Tinh!#REF!</definedName>
    <definedName name="ThepGoc50x50x5">[12]T.Tinh!#REF!</definedName>
    <definedName name="ThepGoc63x63x6" localSheetId="7">[12]T.Tinh!#REF!</definedName>
    <definedName name="ThepGoc63x63x6" localSheetId="8">[12]T.Tinh!#REF!</definedName>
    <definedName name="ThepGoc63x63x6">[12]T.Tinh!#REF!</definedName>
    <definedName name="ThepGoc75x6">'[37]4'!$K$16</definedName>
    <definedName name="ThepGoc75x75x6" localSheetId="7">[12]T.Tinh!#REF!</definedName>
    <definedName name="ThepGoc75x75x6" localSheetId="8">[12]T.Tinh!#REF!</definedName>
    <definedName name="ThepGoc75x75x6">[12]T.Tinh!#REF!</definedName>
    <definedName name="ThepTronD10D18" localSheetId="7">[12]T.Tinh!#REF!</definedName>
    <definedName name="ThepTronD10D18" localSheetId="8">[12]T.Tinh!#REF!</definedName>
    <definedName name="ThepTronD10D18">[12]T.Tinh!#REF!</definedName>
    <definedName name="ThepTronD6D8" localSheetId="7">[12]T.Tinh!#REF!</definedName>
    <definedName name="ThepTronD6D8" localSheetId="8">[12]T.Tinh!#REF!</definedName>
    <definedName name="ThepTronD6D8">[12]T.Tinh!#REF!</definedName>
    <definedName name="thinh">[23]gvl!$N$23</definedName>
    <definedName name="THK" localSheetId="7">'[1]COAT&amp;WRAP-QIOT-#3'!#REF!</definedName>
    <definedName name="THK" localSheetId="8">'[1]COAT&amp;WRAP-QIOT-#3'!#REF!</definedName>
    <definedName name="THK">'[1]COAT&amp;WRAP-QIOT-#3'!#REF!</definedName>
    <definedName name="thucthanh">'[38]Thuc thanh'!$E$29</definedName>
    <definedName name="Tien" localSheetId="7">#REF!</definedName>
    <definedName name="Tien" localSheetId="8">#REF!</definedName>
    <definedName name="Tien">#REF!</definedName>
    <definedName name="TL" localSheetId="7">[3]ND!#REF!</definedName>
    <definedName name="TL" localSheetId="8">[3]ND!#REF!</definedName>
    <definedName name="TL">[3]ND!#REF!</definedName>
    <definedName name="Tle" localSheetId="7">#REF!</definedName>
    <definedName name="Tle" localSheetId="8">#REF!</definedName>
    <definedName name="Tle">#REF!</definedName>
    <definedName name="tno">[7]gVL!$Q$47</definedName>
    <definedName name="Tra_DM_su_dung" localSheetId="7">#REF!</definedName>
    <definedName name="Tra_DM_su_dung" localSheetId="8">#REF!</definedName>
    <definedName name="Tra_DM_su_dung">#REF!</definedName>
    <definedName name="Tra_don_gia_KS" localSheetId="7">#REF!</definedName>
    <definedName name="Tra_don_gia_KS" localSheetId="8">#REF!</definedName>
    <definedName name="Tra_don_gia_KS">#REF!</definedName>
    <definedName name="Tra_DTCT" localSheetId="7">#REF!</definedName>
    <definedName name="Tra_DTCT" localSheetId="8">#REF!</definedName>
    <definedName name="Tra_DTCT">#REF!</definedName>
    <definedName name="Tra_GTXLST">[39]DTCT!$C$10:$J$438</definedName>
    <definedName name="Tra_phan_tram" localSheetId="7">[40]Tra_bang!#REF!</definedName>
    <definedName name="Tra_phan_tram" localSheetId="8">[40]Tra_bang!#REF!</definedName>
    <definedName name="Tra_phan_tram">[40]Tra_bang!#REF!</definedName>
    <definedName name="Tra_tim_hang_mucPT_trung" localSheetId="7">#REF!</definedName>
    <definedName name="Tra_tim_hang_mucPT_trung" localSheetId="8">#REF!</definedName>
    <definedName name="Tra_tim_hang_mucPT_trung">#REF!</definedName>
    <definedName name="Tra_TL" localSheetId="7">#REF!</definedName>
    <definedName name="Tra_TL" localSheetId="8">#REF!</definedName>
    <definedName name="Tra_TL">#REF!</definedName>
    <definedName name="Tra_ty_le2" localSheetId="7">#REF!</definedName>
    <definedName name="Tra_ty_le2" localSheetId="8">#REF!</definedName>
    <definedName name="Tra_ty_le2">#REF!</definedName>
    <definedName name="Tra_ty_le3" localSheetId="7">#REF!</definedName>
    <definedName name="Tra_ty_le3" localSheetId="8">#REF!</definedName>
    <definedName name="Tra_ty_le3">#REF!</definedName>
    <definedName name="Tra_ty_le4" localSheetId="7">#REF!</definedName>
    <definedName name="Tra_ty_le4" localSheetId="8">#REF!</definedName>
    <definedName name="Tra_ty_le4">#REF!</definedName>
    <definedName name="Tra_ty_le5" localSheetId="7">#REF!</definedName>
    <definedName name="Tra_ty_le5" localSheetId="8">#REF!</definedName>
    <definedName name="Tra_ty_le5">#REF!</definedName>
    <definedName name="tra_vat_lieu1">'[41]tra-vat-lieu'!$G$4:$J$193</definedName>
    <definedName name="tra_VL_1">'[18]tra-vat-lieu'!$A$201:$H$215</definedName>
    <definedName name="TRANSFORMER" localSheetId="7">'[29]NEW-PANEL'!#REF!</definedName>
    <definedName name="TRANSFORMER" localSheetId="8">'[29]NEW-PANEL'!#REF!</definedName>
    <definedName name="TRANSFORMER">'[29]NEW-PANEL'!#REF!</definedName>
    <definedName name="TraTH">'[42]dtct cong'!$A$9:$A$649</definedName>
    <definedName name="TronD10D18">'[37]4'!$K$14</definedName>
    <definedName name="TronD6D8">'[37]4'!$K$13</definedName>
    <definedName name="tsdd" localSheetId="3">#REF!</definedName>
    <definedName name="tsdd" localSheetId="4">#REF!</definedName>
    <definedName name="tsdd" localSheetId="7">#REF!</definedName>
    <definedName name="tsdd" localSheetId="8">#REF!</definedName>
    <definedName name="tsdd">#REF!</definedName>
    <definedName name="tthi" localSheetId="7">#REF!</definedName>
    <definedName name="tthi" localSheetId="8">#REF!</definedName>
    <definedName name="tthi">#REF!</definedName>
    <definedName name="ty_le" localSheetId="7">#REF!</definedName>
    <definedName name="ty_le" localSheetId="8">#REF!</definedName>
    <definedName name="ty_le">#REF!</definedName>
    <definedName name="ty_le_BTN" localSheetId="7">#REF!</definedName>
    <definedName name="ty_le_BTN" localSheetId="8">#REF!</definedName>
    <definedName name="ty_le_BTN">#REF!</definedName>
    <definedName name="Ty_le1" localSheetId="7">#REF!</definedName>
    <definedName name="Ty_le1" localSheetId="8">#REF!</definedName>
    <definedName name="Ty_le1">#REF!</definedName>
    <definedName name="v">'[37]4'!$K$24</definedName>
    <definedName name="VA" localSheetId="7">[3]ND!#REF!</definedName>
    <definedName name="VA" localSheetId="8">[3]ND!#REF!</definedName>
    <definedName name="VA">[3]ND!#REF!</definedName>
    <definedName name="VARIINST" localSheetId="7">#REF!</definedName>
    <definedName name="VARIINST" localSheetId="8">#REF!</definedName>
    <definedName name="VARIINST">#REF!</definedName>
    <definedName name="VARIPURC" localSheetId="7">#REF!</definedName>
    <definedName name="VARIPURC" localSheetId="8">#REF!</definedName>
    <definedName name="VARIPURC">#REF!</definedName>
    <definedName name="vcxa">[26]TT04!$J$20</definedName>
    <definedName name="vdkt">[7]gVL!$Q$55</definedName>
    <definedName name="W" localSheetId="7">#REF!</definedName>
    <definedName name="W" localSheetId="8">#REF!</definedName>
    <definedName name="W">#REF!</definedName>
    <definedName name="ww" localSheetId="1" hidden="1">{"'Sheet1'!$L$16"}</definedName>
    <definedName name="ww" localSheetId="2" hidden="1">{"'Sheet1'!$L$16"}</definedName>
    <definedName name="ww" localSheetId="3" hidden="1">{"'Sheet1'!$L$16"}</definedName>
    <definedName name="ww" localSheetId="4" hidden="1">{"'Sheet1'!$L$16"}</definedName>
    <definedName name="ww" localSheetId="7" hidden="1">{"'Sheet1'!$L$16"}</definedName>
    <definedName name="ww" localSheetId="8" hidden="1">{"'Sheet1'!$L$16"}</definedName>
    <definedName name="ww" hidden="1">{"'Sheet1'!$L$16"}</definedName>
    <definedName name="X" localSheetId="7">#REF!</definedName>
    <definedName name="X" localSheetId="8">#REF!</definedName>
    <definedName name="X">#REF!</definedName>
    <definedName name="xa" localSheetId="7">[31]TTTram!#REF!</definedName>
    <definedName name="xa" localSheetId="8">[31]TTTram!#REF!</definedName>
    <definedName name="xa">[31]TTTram!#REF!</definedName>
    <definedName name="xh" localSheetId="7">#REF!</definedName>
    <definedName name="xh" localSheetId="8">#REF!</definedName>
    <definedName name="xh">#REF!</definedName>
    <definedName name="XiMangPCB30" localSheetId="7">[12]T.Tinh!#REF!</definedName>
    <definedName name="XiMangPCB30" localSheetId="8">[12]T.Tinh!#REF!</definedName>
    <definedName name="XiMangPCB30">[12]T.Tinh!#REF!</definedName>
    <definedName name="xm" localSheetId="7">[19]gvl!$N$16</definedName>
    <definedName name="xm" localSheetId="8">[19]gvl!$N$16</definedName>
    <definedName name="xm">[19]gvl!$N$16</definedName>
    <definedName name="xn" localSheetId="7">#REF!</definedName>
    <definedName name="xn" localSheetId="8">#REF!</definedName>
    <definedName name="xn">#REF!</definedName>
    <definedName name="Xuat_hien1">[43]DTCT!$A$7:$A$238</definedName>
    <definedName name="ZYX" localSheetId="7">#REF!</definedName>
    <definedName name="ZYX" localSheetId="8">#REF!</definedName>
    <definedName name="ZYX">#REF!</definedName>
    <definedName name="ZZZ" localSheetId="7">#REF!</definedName>
    <definedName name="ZZZ" localSheetId="8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10" i="46" l="1"/>
  <c r="O906" i="46"/>
  <c r="P906" i="46"/>
  <c r="N906" i="46"/>
  <c r="Q842" i="47" l="1"/>
  <c r="Q841" i="47"/>
  <c r="Q840" i="47"/>
  <c r="Q839" i="47"/>
  <c r="Q838" i="47"/>
  <c r="Q837" i="47"/>
  <c r="Q836" i="47"/>
  <c r="Q835" i="47"/>
  <c r="Q834" i="47"/>
  <c r="Q575" i="47"/>
  <c r="Q566" i="47"/>
  <c r="Q899" i="46"/>
  <c r="Q898" i="46"/>
  <c r="Q639" i="46"/>
  <c r="Q640" i="46" s="1"/>
  <c r="Q609" i="46"/>
  <c r="Q612" i="46" s="1"/>
  <c r="J21" i="48"/>
  <c r="K21" i="48"/>
  <c r="I21" i="48"/>
  <c r="M21" i="48"/>
  <c r="J65" i="49"/>
  <c r="K65" i="49"/>
  <c r="I65" i="49"/>
  <c r="J63" i="49"/>
  <c r="K63" i="49"/>
  <c r="I63" i="49"/>
  <c r="J61" i="49"/>
  <c r="K61" i="49"/>
  <c r="I61" i="49"/>
  <c r="J59" i="49"/>
  <c r="K59" i="49"/>
  <c r="I59" i="49"/>
  <c r="J56" i="49"/>
  <c r="K56" i="49"/>
  <c r="I56" i="49"/>
  <c r="J54" i="49"/>
  <c r="K54" i="49"/>
  <c r="I54" i="49"/>
  <c r="J52" i="49"/>
  <c r="K52" i="49"/>
  <c r="I52" i="49"/>
  <c r="J50" i="49"/>
  <c r="K50" i="49"/>
  <c r="I50" i="49"/>
  <c r="J48" i="49"/>
  <c r="K48" i="49"/>
  <c r="I48" i="49"/>
  <c r="J46" i="49"/>
  <c r="K46" i="49"/>
  <c r="I46" i="49"/>
  <c r="J43" i="49"/>
  <c r="K43" i="49"/>
  <c r="I43" i="49"/>
  <c r="J41" i="49"/>
  <c r="K41" i="49"/>
  <c r="I41" i="49"/>
  <c r="J39" i="49"/>
  <c r="K39" i="49"/>
  <c r="I39" i="49"/>
  <c r="J36" i="49"/>
  <c r="K36" i="49"/>
  <c r="I36" i="49"/>
  <c r="J32" i="49"/>
  <c r="K32" i="49"/>
  <c r="I32" i="49"/>
  <c r="J29" i="49"/>
  <c r="K29" i="49"/>
  <c r="I29" i="49"/>
  <c r="J26" i="49"/>
  <c r="K26" i="49"/>
  <c r="I26" i="49"/>
  <c r="J24" i="49"/>
  <c r="K24" i="49"/>
  <c r="I24" i="49"/>
  <c r="J21" i="49"/>
  <c r="K21" i="49"/>
  <c r="I21" i="49"/>
  <c r="I66" i="49" s="1"/>
  <c r="J19" i="49"/>
  <c r="K19" i="49"/>
  <c r="I19" i="49"/>
  <c r="J15" i="49"/>
  <c r="J66" i="49" s="1"/>
  <c r="K15" i="49"/>
  <c r="I15" i="49"/>
  <c r="J13" i="49"/>
  <c r="K13" i="49"/>
  <c r="K66" i="49" s="1"/>
  <c r="I13" i="49"/>
  <c r="J60" i="48"/>
  <c r="K60" i="48"/>
  <c r="I60" i="48"/>
  <c r="J57" i="48"/>
  <c r="K57" i="48"/>
  <c r="I57" i="48"/>
  <c r="J52" i="48"/>
  <c r="K52" i="48"/>
  <c r="I52" i="48"/>
  <c r="J50" i="48"/>
  <c r="K50" i="48"/>
  <c r="I50" i="48"/>
  <c r="J48" i="48"/>
  <c r="K48" i="48"/>
  <c r="I48" i="48"/>
  <c r="J46" i="48"/>
  <c r="K46" i="48"/>
  <c r="I46" i="48"/>
  <c r="J42" i="48"/>
  <c r="K42" i="48"/>
  <c r="I42" i="48"/>
  <c r="J40" i="48"/>
  <c r="K40" i="48"/>
  <c r="I40" i="48"/>
  <c r="J38" i="48"/>
  <c r="K38" i="48"/>
  <c r="I38" i="48"/>
  <c r="J35" i="48"/>
  <c r="K35" i="48"/>
  <c r="I35" i="48"/>
  <c r="J33" i="48"/>
  <c r="K33" i="48"/>
  <c r="I33" i="48"/>
  <c r="J31" i="48"/>
  <c r="K31" i="48"/>
  <c r="I31" i="48"/>
  <c r="J29" i="48"/>
  <c r="K29" i="48"/>
  <c r="I29" i="48"/>
  <c r="J27" i="48"/>
  <c r="K27" i="48"/>
  <c r="I27" i="48"/>
  <c r="J24" i="48"/>
  <c r="K24" i="48"/>
  <c r="I24" i="48"/>
  <c r="J19" i="48"/>
  <c r="K19" i="48"/>
  <c r="I19" i="48"/>
  <c r="J13" i="48"/>
  <c r="K13" i="48"/>
  <c r="I13" i="48"/>
  <c r="Q326" i="47"/>
  <c r="Q313" i="47"/>
  <c r="Q292" i="47"/>
  <c r="Q273" i="47"/>
  <c r="Q251" i="47"/>
  <c r="Q232" i="47"/>
  <c r="Q218" i="47"/>
  <c r="Q202" i="47"/>
  <c r="Q179" i="47"/>
  <c r="Q164" i="47"/>
  <c r="Q147" i="47"/>
  <c r="Q129" i="47"/>
  <c r="Q110" i="47"/>
  <c r="Q96" i="47"/>
  <c r="Q83" i="47"/>
  <c r="Q72" i="47"/>
  <c r="Q47" i="47"/>
  <c r="Q32" i="47"/>
  <c r="Q64" i="47"/>
  <c r="P11" i="47"/>
  <c r="P12" i="47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P28" i="47"/>
  <c r="P29" i="47"/>
  <c r="P30" i="47"/>
  <c r="P31" i="47"/>
  <c r="P33" i="47"/>
  <c r="P34" i="47"/>
  <c r="P35" i="47"/>
  <c r="P36" i="47"/>
  <c r="P37" i="47"/>
  <c r="P38" i="47"/>
  <c r="P39" i="47"/>
  <c r="P40" i="47"/>
  <c r="P41" i="47"/>
  <c r="P42" i="47"/>
  <c r="P43" i="47"/>
  <c r="P44" i="47"/>
  <c r="P45" i="47"/>
  <c r="P46" i="47"/>
  <c r="P48" i="47"/>
  <c r="P49" i="47"/>
  <c r="P50" i="47"/>
  <c r="P51" i="47"/>
  <c r="P52" i="47"/>
  <c r="P53" i="47"/>
  <c r="P54" i="47"/>
  <c r="P55" i="47"/>
  <c r="P56" i="47"/>
  <c r="P57" i="47"/>
  <c r="P58" i="47"/>
  <c r="P59" i="47"/>
  <c r="P60" i="47"/>
  <c r="P61" i="47"/>
  <c r="P62" i="47"/>
  <c r="P63" i="47"/>
  <c r="P65" i="47"/>
  <c r="P66" i="47"/>
  <c r="P67" i="47"/>
  <c r="P68" i="47"/>
  <c r="P69" i="47"/>
  <c r="P70" i="47"/>
  <c r="P71" i="47"/>
  <c r="P73" i="47"/>
  <c r="P74" i="47"/>
  <c r="P75" i="47"/>
  <c r="P76" i="47"/>
  <c r="P77" i="47"/>
  <c r="P78" i="47"/>
  <c r="P79" i="47"/>
  <c r="P80" i="47"/>
  <c r="P81" i="47"/>
  <c r="P82" i="47"/>
  <c r="P84" i="47"/>
  <c r="P85" i="47"/>
  <c r="P86" i="47"/>
  <c r="P87" i="47"/>
  <c r="P88" i="47"/>
  <c r="P89" i="47"/>
  <c r="P90" i="47"/>
  <c r="P91" i="47"/>
  <c r="P92" i="47"/>
  <c r="P93" i="47"/>
  <c r="P94" i="47"/>
  <c r="P95" i="47"/>
  <c r="P97" i="47"/>
  <c r="P98" i="47"/>
  <c r="P99" i="47"/>
  <c r="P100" i="47"/>
  <c r="P101" i="47"/>
  <c r="P102" i="47"/>
  <c r="P103" i="47"/>
  <c r="P104" i="47"/>
  <c r="P105" i="47"/>
  <c r="P106" i="47"/>
  <c r="P107" i="47"/>
  <c r="P108" i="47"/>
  <c r="P109" i="47"/>
  <c r="P111" i="47"/>
  <c r="P112" i="47"/>
  <c r="P113" i="47"/>
  <c r="P114" i="47"/>
  <c r="P115" i="47"/>
  <c r="P116" i="47"/>
  <c r="P117" i="47"/>
  <c r="P118" i="47"/>
  <c r="P119" i="47"/>
  <c r="P120" i="47"/>
  <c r="P121" i="47"/>
  <c r="P122" i="47"/>
  <c r="P123" i="47"/>
  <c r="P124" i="47"/>
  <c r="P125" i="47"/>
  <c r="P126" i="47"/>
  <c r="P127" i="47"/>
  <c r="P128" i="47"/>
  <c r="P130" i="47"/>
  <c r="P131" i="47"/>
  <c r="P132" i="47"/>
  <c r="P133" i="47"/>
  <c r="P134" i="47"/>
  <c r="P135" i="47"/>
  <c r="P136" i="47"/>
  <c r="P137" i="47"/>
  <c r="P138" i="47"/>
  <c r="P139" i="47"/>
  <c r="P140" i="47"/>
  <c r="P141" i="47"/>
  <c r="P142" i="47"/>
  <c r="P143" i="47"/>
  <c r="P144" i="47"/>
  <c r="P145" i="47"/>
  <c r="P146" i="47"/>
  <c r="P148" i="47"/>
  <c r="P149" i="47"/>
  <c r="P150" i="47"/>
  <c r="P151" i="47"/>
  <c r="P152" i="47"/>
  <c r="P153" i="47"/>
  <c r="P154" i="47"/>
  <c r="P155" i="47"/>
  <c r="P156" i="47"/>
  <c r="P157" i="47"/>
  <c r="P158" i="47"/>
  <c r="P159" i="47"/>
  <c r="P160" i="47"/>
  <c r="P161" i="47"/>
  <c r="P162" i="47"/>
  <c r="P163" i="47"/>
  <c r="P165" i="47"/>
  <c r="P166" i="47"/>
  <c r="P167" i="47"/>
  <c r="P168" i="47"/>
  <c r="P169" i="47"/>
  <c r="P170" i="47"/>
  <c r="P171" i="47"/>
  <c r="P172" i="47"/>
  <c r="P173" i="47"/>
  <c r="P174" i="47"/>
  <c r="P175" i="47"/>
  <c r="P176" i="47"/>
  <c r="P177" i="47"/>
  <c r="P178" i="47"/>
  <c r="P180" i="47"/>
  <c r="P181" i="47"/>
  <c r="P182" i="47"/>
  <c r="P183" i="47"/>
  <c r="P184" i="47"/>
  <c r="P185" i="47"/>
  <c r="P186" i="47"/>
  <c r="P187" i="47"/>
  <c r="P188" i="47"/>
  <c r="P189" i="47"/>
  <c r="P190" i="47"/>
  <c r="P191" i="47"/>
  <c r="P192" i="47"/>
  <c r="P193" i="47"/>
  <c r="P194" i="47"/>
  <c r="P195" i="47"/>
  <c r="P196" i="47"/>
  <c r="P197" i="47"/>
  <c r="P198" i="47"/>
  <c r="P199" i="47"/>
  <c r="P200" i="47"/>
  <c r="P201" i="47"/>
  <c r="P203" i="47"/>
  <c r="P204" i="47"/>
  <c r="P205" i="47"/>
  <c r="P206" i="47"/>
  <c r="P207" i="47"/>
  <c r="P208" i="47"/>
  <c r="P209" i="47"/>
  <c r="P210" i="47"/>
  <c r="P211" i="47"/>
  <c r="P212" i="47"/>
  <c r="P213" i="47"/>
  <c r="P214" i="47"/>
  <c r="P215" i="47"/>
  <c r="P216" i="47"/>
  <c r="P217" i="47"/>
  <c r="P219" i="47"/>
  <c r="P220" i="47"/>
  <c r="P221" i="47"/>
  <c r="P222" i="47"/>
  <c r="P223" i="47"/>
  <c r="P224" i="47"/>
  <c r="P225" i="47"/>
  <c r="P226" i="47"/>
  <c r="P227" i="47"/>
  <c r="P228" i="47"/>
  <c r="P229" i="47"/>
  <c r="P230" i="47"/>
  <c r="P231" i="47"/>
  <c r="P233" i="47"/>
  <c r="P234" i="47"/>
  <c r="P235" i="47"/>
  <c r="P236" i="47"/>
  <c r="P237" i="47"/>
  <c r="P238" i="47"/>
  <c r="P239" i="47"/>
  <c r="P240" i="47"/>
  <c r="P241" i="47"/>
  <c r="P242" i="47"/>
  <c r="P243" i="47"/>
  <c r="P244" i="47"/>
  <c r="P245" i="47"/>
  <c r="P246" i="47"/>
  <c r="P247" i="47"/>
  <c r="P248" i="47"/>
  <c r="P249" i="47"/>
  <c r="P250" i="47"/>
  <c r="P252" i="47"/>
  <c r="P253" i="47"/>
  <c r="P254" i="47"/>
  <c r="P255" i="47"/>
  <c r="P256" i="47"/>
  <c r="P257" i="47"/>
  <c r="P258" i="47"/>
  <c r="P259" i="47"/>
  <c r="P260" i="47"/>
  <c r="P261" i="47"/>
  <c r="P262" i="47"/>
  <c r="P263" i="47"/>
  <c r="P264" i="47"/>
  <c r="P265" i="47"/>
  <c r="P266" i="47"/>
  <c r="P267" i="47"/>
  <c r="P268" i="47"/>
  <c r="P269" i="47"/>
  <c r="P270" i="47"/>
  <c r="P271" i="47"/>
  <c r="P272" i="47"/>
  <c r="P274" i="47"/>
  <c r="P275" i="47"/>
  <c r="P276" i="47"/>
  <c r="P277" i="47"/>
  <c r="P278" i="47"/>
  <c r="P279" i="47"/>
  <c r="P280" i="47"/>
  <c r="P281" i="47"/>
  <c r="P282" i="47"/>
  <c r="P283" i="47"/>
  <c r="P284" i="47"/>
  <c r="P285" i="47"/>
  <c r="P286" i="47"/>
  <c r="P287" i="47"/>
  <c r="P288" i="47"/>
  <c r="P289" i="47"/>
  <c r="P290" i="47"/>
  <c r="P291" i="47"/>
  <c r="P293" i="47"/>
  <c r="P294" i="47"/>
  <c r="P295" i="47"/>
  <c r="P296" i="47"/>
  <c r="P297" i="47"/>
  <c r="P298" i="47"/>
  <c r="P299" i="47"/>
  <c r="P300" i="47"/>
  <c r="P301" i="47"/>
  <c r="P302" i="47"/>
  <c r="P303" i="47"/>
  <c r="P304" i="47"/>
  <c r="P305" i="47"/>
  <c r="P306" i="47"/>
  <c r="P307" i="47"/>
  <c r="P308" i="47"/>
  <c r="P309" i="47"/>
  <c r="P310" i="47"/>
  <c r="P311" i="47"/>
  <c r="P312" i="47"/>
  <c r="P314" i="47"/>
  <c r="P315" i="47"/>
  <c r="P316" i="47"/>
  <c r="P317" i="47"/>
  <c r="P318" i="47"/>
  <c r="P319" i="47"/>
  <c r="P320" i="47"/>
  <c r="P321" i="47"/>
  <c r="P322" i="47"/>
  <c r="P323" i="47"/>
  <c r="P324" i="47"/>
  <c r="P325" i="47"/>
  <c r="P327" i="47"/>
  <c r="P328" i="47"/>
  <c r="P329" i="47"/>
  <c r="P330" i="47"/>
  <c r="P331" i="47"/>
  <c r="P332" i="47"/>
  <c r="P333" i="47"/>
  <c r="P334" i="47"/>
  <c r="P335" i="47"/>
  <c r="P336" i="47"/>
  <c r="P337" i="47"/>
  <c r="P338" i="47"/>
  <c r="P339" i="47"/>
  <c r="P340" i="47"/>
  <c r="P341" i="47"/>
  <c r="P342" i="47"/>
  <c r="P343" i="47"/>
  <c r="P344" i="47"/>
  <c r="P345" i="47"/>
  <c r="P347" i="47"/>
  <c r="P348" i="47"/>
  <c r="P349" i="47"/>
  <c r="P350" i="47"/>
  <c r="P351" i="47"/>
  <c r="P352" i="47"/>
  <c r="P353" i="47"/>
  <c r="P354" i="47"/>
  <c r="P355" i="47"/>
  <c r="P356" i="47"/>
  <c r="P357" i="47"/>
  <c r="P358" i="47"/>
  <c r="P359" i="47"/>
  <c r="P360" i="47"/>
  <c r="P361" i="47"/>
  <c r="P362" i="47"/>
  <c r="P363" i="47"/>
  <c r="P364" i="47"/>
  <c r="P366" i="47"/>
  <c r="P367" i="47"/>
  <c r="P368" i="47"/>
  <c r="P369" i="47"/>
  <c r="P370" i="47"/>
  <c r="P371" i="47"/>
  <c r="P372" i="47"/>
  <c r="P373" i="47"/>
  <c r="P374" i="47"/>
  <c r="P375" i="47"/>
  <c r="P376" i="47"/>
  <c r="P377" i="47"/>
  <c r="P378" i="47"/>
  <c r="P379" i="47"/>
  <c r="P380" i="47"/>
  <c r="P381" i="47"/>
  <c r="P382" i="47"/>
  <c r="P383" i="47"/>
  <c r="P384" i="47"/>
  <c r="P385" i="47"/>
  <c r="P386" i="47"/>
  <c r="P387" i="47"/>
  <c r="P388" i="47"/>
  <c r="P389" i="47"/>
  <c r="P390" i="47"/>
  <c r="P391" i="47"/>
  <c r="P392" i="47"/>
  <c r="P393" i="47"/>
  <c r="P394" i="47"/>
  <c r="P395" i="47"/>
  <c r="P396" i="47"/>
  <c r="P397" i="47"/>
  <c r="P398" i="47"/>
  <c r="P399" i="47"/>
  <c r="P400" i="47"/>
  <c r="P401" i="47"/>
  <c r="P402" i="47"/>
  <c r="P403" i="47"/>
  <c r="P404" i="47"/>
  <c r="P406" i="47"/>
  <c r="P407" i="47"/>
  <c r="P408" i="47"/>
  <c r="P409" i="47"/>
  <c r="P410" i="47"/>
  <c r="P411" i="47"/>
  <c r="P412" i="47"/>
  <c r="P413" i="47"/>
  <c r="P414" i="47"/>
  <c r="P415" i="47"/>
  <c r="P416" i="47"/>
  <c r="P417" i="47"/>
  <c r="P418" i="47"/>
  <c r="P419" i="47"/>
  <c r="P420" i="47"/>
  <c r="P421" i="47"/>
  <c r="P422" i="47"/>
  <c r="P423" i="47"/>
  <c r="P424" i="47"/>
  <c r="P425" i="47"/>
  <c r="P426" i="47"/>
  <c r="P427" i="47"/>
  <c r="P428" i="47"/>
  <c r="P429" i="47"/>
  <c r="P430" i="47"/>
  <c r="P431" i="47"/>
  <c r="P432" i="47"/>
  <c r="P433" i="47"/>
  <c r="P434" i="47"/>
  <c r="P435" i="47"/>
  <c r="P436" i="47"/>
  <c r="P437" i="47"/>
  <c r="P438" i="47"/>
  <c r="P440" i="47"/>
  <c r="P441" i="47"/>
  <c r="P442" i="47"/>
  <c r="P443" i="47"/>
  <c r="P444" i="47"/>
  <c r="P445" i="47"/>
  <c r="P446" i="47"/>
  <c r="P447" i="47"/>
  <c r="P448" i="47"/>
  <c r="P449" i="47"/>
  <c r="P450" i="47"/>
  <c r="P451" i="47"/>
  <c r="P452" i="47"/>
  <c r="P453" i="47"/>
  <c r="P454" i="47"/>
  <c r="P455" i="47"/>
  <c r="P456" i="47"/>
  <c r="P457" i="47"/>
  <c r="P458" i="47"/>
  <c r="P459" i="47"/>
  <c r="P460" i="47"/>
  <c r="P461" i="47"/>
  <c r="P462" i="47"/>
  <c r="P463" i="47"/>
  <c r="P464" i="47"/>
  <c r="P465" i="47"/>
  <c r="P466" i="47"/>
  <c r="P467" i="47"/>
  <c r="P468" i="47"/>
  <c r="P469" i="47"/>
  <c r="P470" i="47"/>
  <c r="P471" i="47"/>
  <c r="P472" i="47"/>
  <c r="P473" i="47"/>
  <c r="P474" i="47"/>
  <c r="P475" i="47"/>
  <c r="P476" i="47"/>
  <c r="P477" i="47"/>
  <c r="P479" i="47"/>
  <c r="P480" i="47"/>
  <c r="P481" i="47"/>
  <c r="P482" i="47"/>
  <c r="P483" i="47"/>
  <c r="P484" i="47"/>
  <c r="P485" i="47"/>
  <c r="P486" i="47"/>
  <c r="P487" i="47"/>
  <c r="P488" i="47"/>
  <c r="P489" i="47"/>
  <c r="P490" i="47"/>
  <c r="P491" i="47"/>
  <c r="P492" i="47"/>
  <c r="P493" i="47"/>
  <c r="P494" i="47"/>
  <c r="P495" i="47"/>
  <c r="P496" i="47"/>
  <c r="P497" i="47"/>
  <c r="P498" i="47"/>
  <c r="P499" i="47"/>
  <c r="P500" i="47"/>
  <c r="P501" i="47"/>
  <c r="P502" i="47"/>
  <c r="P503" i="47"/>
  <c r="P504" i="47"/>
  <c r="P505" i="47"/>
  <c r="P506" i="47"/>
  <c r="P507" i="47"/>
  <c r="P508" i="47"/>
  <c r="P509" i="47"/>
  <c r="P510" i="47"/>
  <c r="P511" i="47"/>
  <c r="P512" i="47"/>
  <c r="P513" i="47"/>
  <c r="P515" i="47"/>
  <c r="P516" i="47"/>
  <c r="P517" i="47"/>
  <c r="P518" i="47"/>
  <c r="P519" i="47"/>
  <c r="P520" i="47"/>
  <c r="P521" i="47"/>
  <c r="P522" i="47"/>
  <c r="P523" i="47"/>
  <c r="P524" i="47"/>
  <c r="P525" i="47"/>
  <c r="P527" i="47"/>
  <c r="P528" i="47"/>
  <c r="P529" i="47"/>
  <c r="P530" i="47"/>
  <c r="P531" i="47"/>
  <c r="P532" i="47"/>
  <c r="P533" i="47"/>
  <c r="P534" i="47"/>
  <c r="P535" i="47"/>
  <c r="P536" i="47"/>
  <c r="P537" i="47"/>
  <c r="P538" i="47"/>
  <c r="P539" i="47"/>
  <c r="P540" i="47"/>
  <c r="P541" i="47"/>
  <c r="P542" i="47"/>
  <c r="P543" i="47"/>
  <c r="P544" i="47"/>
  <c r="P545" i="47"/>
  <c r="P546" i="47"/>
  <c r="P547" i="47"/>
  <c r="P549" i="47"/>
  <c r="P550" i="47"/>
  <c r="P551" i="47"/>
  <c r="P552" i="47"/>
  <c r="P553" i="47"/>
  <c r="P554" i="47"/>
  <c r="P555" i="47"/>
  <c r="P556" i="47"/>
  <c r="P557" i="47"/>
  <c r="P558" i="47"/>
  <c r="P559" i="47"/>
  <c r="P560" i="47"/>
  <c r="P561" i="47"/>
  <c r="P562" i="47"/>
  <c r="P563" i="47"/>
  <c r="P564" i="47"/>
  <c r="P565" i="47"/>
  <c r="P566" i="47"/>
  <c r="P568" i="47"/>
  <c r="P569" i="47"/>
  <c r="P570" i="47"/>
  <c r="P571" i="47"/>
  <c r="P572" i="47"/>
  <c r="P573" i="47"/>
  <c r="P574" i="47"/>
  <c r="P575" i="47"/>
  <c r="P576" i="47"/>
  <c r="P577" i="47"/>
  <c r="P578" i="47"/>
  <c r="P579" i="47"/>
  <c r="P580" i="47"/>
  <c r="P581" i="47"/>
  <c r="P582" i="47"/>
  <c r="P583" i="47"/>
  <c r="P584" i="47"/>
  <c r="P585" i="47"/>
  <c r="P586" i="47"/>
  <c r="P587" i="47"/>
  <c r="P588" i="47"/>
  <c r="P589" i="47"/>
  <c r="P590" i="47"/>
  <c r="P591" i="47"/>
  <c r="P592" i="47"/>
  <c r="P593" i="47"/>
  <c r="P595" i="47"/>
  <c r="P596" i="47"/>
  <c r="P597" i="47"/>
  <c r="P598" i="47"/>
  <c r="P599" i="47"/>
  <c r="P600" i="47"/>
  <c r="P601" i="47"/>
  <c r="P602" i="47"/>
  <c r="P604" i="47"/>
  <c r="P605" i="47"/>
  <c r="P606" i="47"/>
  <c r="P607" i="47"/>
  <c r="P608" i="47"/>
  <c r="P609" i="47"/>
  <c r="P611" i="47"/>
  <c r="P612" i="47"/>
  <c r="P613" i="47"/>
  <c r="P614" i="47"/>
  <c r="P615" i="47"/>
  <c r="P616" i="47"/>
  <c r="P617" i="47"/>
  <c r="P618" i="47"/>
  <c r="P619" i="47"/>
  <c r="P620" i="47"/>
  <c r="P621" i="47"/>
  <c r="P622" i="47"/>
  <c r="P623" i="47"/>
  <c r="P624" i="47"/>
  <c r="P625" i="47"/>
  <c r="P626" i="47"/>
  <c r="P627" i="47"/>
  <c r="P628" i="47"/>
  <c r="P629" i="47"/>
  <c r="P630" i="47"/>
  <c r="P631" i="47"/>
  <c r="P632" i="47"/>
  <c r="P633" i="47"/>
  <c r="P634" i="47"/>
  <c r="P635" i="47"/>
  <c r="P636" i="47"/>
  <c r="P637" i="47"/>
  <c r="P638" i="47"/>
  <c r="P639" i="47"/>
  <c r="P640" i="47"/>
  <c r="P641" i="47"/>
  <c r="P642" i="47"/>
  <c r="P643" i="47"/>
  <c r="P645" i="47"/>
  <c r="P646" i="47"/>
  <c r="P647" i="47"/>
  <c r="P648" i="47"/>
  <c r="P649" i="47"/>
  <c r="P650" i="47"/>
  <c r="P651" i="47"/>
  <c r="P652" i="47"/>
  <c r="P653" i="47"/>
  <c r="P654" i="47"/>
  <c r="P655" i="47"/>
  <c r="P656" i="47"/>
  <c r="P657" i="47"/>
  <c r="P658" i="47"/>
  <c r="P659" i="47"/>
  <c r="P660" i="47"/>
  <c r="P661" i="47"/>
  <c r="P663" i="47"/>
  <c r="P664" i="47"/>
  <c r="P665" i="47"/>
  <c r="P666" i="47"/>
  <c r="P667" i="47"/>
  <c r="P668" i="47"/>
  <c r="P669" i="47"/>
  <c r="P670" i="47"/>
  <c r="P671" i="47"/>
  <c r="P672" i="47"/>
  <c r="P674" i="47"/>
  <c r="P675" i="47"/>
  <c r="P676" i="47"/>
  <c r="P677" i="47"/>
  <c r="P678" i="47"/>
  <c r="P679" i="47"/>
  <c r="P680" i="47"/>
  <c r="P681" i="47"/>
  <c r="P682" i="47"/>
  <c r="P683" i="47"/>
  <c r="P684" i="47"/>
  <c r="P686" i="47"/>
  <c r="P687" i="47"/>
  <c r="P688" i="47"/>
  <c r="P689" i="47"/>
  <c r="P690" i="47"/>
  <c r="P691" i="47"/>
  <c r="P692" i="47"/>
  <c r="P693" i="47"/>
  <c r="P694" i="47"/>
  <c r="P695" i="47"/>
  <c r="P696" i="47"/>
  <c r="P697" i="47"/>
  <c r="P698" i="47"/>
  <c r="P699" i="47"/>
  <c r="P700" i="47"/>
  <c r="P701" i="47"/>
  <c r="P702" i="47"/>
  <c r="P703" i="47"/>
  <c r="P704" i="47"/>
  <c r="P705" i="47"/>
  <c r="P706" i="47"/>
  <c r="P707" i="47"/>
  <c r="P708" i="47"/>
  <c r="P709" i="47"/>
  <c r="P710" i="47"/>
  <c r="P711" i="47"/>
  <c r="P712" i="47"/>
  <c r="P713" i="47"/>
  <c r="P714" i="47"/>
  <c r="P715" i="47"/>
  <c r="P716" i="47"/>
  <c r="P717" i="47"/>
  <c r="P718" i="47"/>
  <c r="P719" i="47"/>
  <c r="P720" i="47"/>
  <c r="P721" i="47"/>
  <c r="P722" i="47"/>
  <c r="P723" i="47"/>
  <c r="P724" i="47"/>
  <c r="P725" i="47"/>
  <c r="P726" i="47"/>
  <c r="P727" i="47"/>
  <c r="P728" i="47"/>
  <c r="P729" i="47"/>
  <c r="P730" i="47"/>
  <c r="P731" i="47"/>
  <c r="P732" i="47"/>
  <c r="P733" i="47"/>
  <c r="P734" i="47"/>
  <c r="P735" i="47"/>
  <c r="P736" i="47"/>
  <c r="P737" i="47"/>
  <c r="P738" i="47"/>
  <c r="P739" i="47"/>
  <c r="P740" i="47"/>
  <c r="P741" i="47"/>
  <c r="P742" i="47"/>
  <c r="P743" i="47"/>
  <c r="P744" i="47"/>
  <c r="P745" i="47"/>
  <c r="P746" i="47"/>
  <c r="P747" i="47"/>
  <c r="P748" i="47"/>
  <c r="P749" i="47"/>
  <c r="P750" i="47"/>
  <c r="P751" i="47"/>
  <c r="P752" i="47"/>
  <c r="P753" i="47"/>
  <c r="P755" i="47"/>
  <c r="P756" i="47"/>
  <c r="P757" i="47"/>
  <c r="P758" i="47"/>
  <c r="P759" i="47"/>
  <c r="P760" i="47"/>
  <c r="P761" i="47"/>
  <c r="P763" i="47"/>
  <c r="P764" i="47"/>
  <c r="P765" i="47"/>
  <c r="P766" i="47"/>
  <c r="P767" i="47"/>
  <c r="P768" i="47"/>
  <c r="P769" i="47"/>
  <c r="P770" i="47"/>
  <c r="P771" i="47"/>
  <c r="P772" i="47"/>
  <c r="P773" i="47"/>
  <c r="P774" i="47"/>
  <c r="P775" i="47"/>
  <c r="P776" i="47"/>
  <c r="P777" i="47"/>
  <c r="P778" i="47"/>
  <c r="P779" i="47"/>
  <c r="P780" i="47"/>
  <c r="P782" i="47"/>
  <c r="P783" i="47"/>
  <c r="P784" i="47"/>
  <c r="P785" i="47"/>
  <c r="P786" i="47"/>
  <c r="P787" i="47"/>
  <c r="P788" i="47"/>
  <c r="P789" i="47"/>
  <c r="P790" i="47"/>
  <c r="P791" i="47"/>
  <c r="P792" i="47"/>
  <c r="P793" i="47"/>
  <c r="P794" i="47"/>
  <c r="P795" i="47"/>
  <c r="P797" i="47"/>
  <c r="P798" i="47"/>
  <c r="P799" i="47"/>
  <c r="P800" i="47"/>
  <c r="P801" i="47"/>
  <c r="P802" i="47"/>
  <c r="P803" i="47"/>
  <c r="P804" i="47"/>
  <c r="P805" i="47"/>
  <c r="P806" i="47"/>
  <c r="P807" i="47"/>
  <c r="P808" i="47"/>
  <c r="P809" i="47"/>
  <c r="P811" i="47"/>
  <c r="P812" i="47"/>
  <c r="P813" i="47"/>
  <c r="P814" i="47"/>
  <c r="P815" i="47"/>
  <c r="P816" i="47"/>
  <c r="P817" i="47"/>
  <c r="P818" i="47"/>
  <c r="P819" i="47"/>
  <c r="P820" i="47"/>
  <c r="P821" i="47"/>
  <c r="P822" i="47"/>
  <c r="P823" i="47"/>
  <c r="P824" i="47"/>
  <c r="P825" i="47"/>
  <c r="P826" i="47"/>
  <c r="P827" i="47"/>
  <c r="P828" i="47"/>
  <c r="P829" i="47"/>
  <c r="P830" i="47"/>
  <c r="P831" i="47"/>
  <c r="P832" i="47"/>
  <c r="P834" i="47"/>
  <c r="P835" i="47"/>
  <c r="P836" i="47"/>
  <c r="P837" i="47"/>
  <c r="P838" i="47"/>
  <c r="P839" i="47"/>
  <c r="P840" i="47"/>
  <c r="P841" i="47"/>
  <c r="P842" i="47"/>
  <c r="O11" i="47"/>
  <c r="O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O33" i="47"/>
  <c r="O34" i="47"/>
  <c r="O35" i="47"/>
  <c r="O36" i="47"/>
  <c r="O37" i="47"/>
  <c r="O38" i="47"/>
  <c r="O39" i="47"/>
  <c r="O40" i="47"/>
  <c r="O41" i="47"/>
  <c r="O42" i="47"/>
  <c r="O43" i="47"/>
  <c r="O44" i="47"/>
  <c r="O45" i="47"/>
  <c r="O46" i="47"/>
  <c r="O48" i="47"/>
  <c r="O49" i="47"/>
  <c r="O50" i="47"/>
  <c r="O51" i="47"/>
  <c r="O52" i="47"/>
  <c r="O53" i="47"/>
  <c r="O54" i="47"/>
  <c r="O55" i="47"/>
  <c r="O56" i="47"/>
  <c r="O57" i="47"/>
  <c r="O58" i="47"/>
  <c r="O59" i="47"/>
  <c r="O60" i="47"/>
  <c r="O61" i="47"/>
  <c r="O62" i="47"/>
  <c r="O63" i="47"/>
  <c r="O65" i="47"/>
  <c r="O66" i="47"/>
  <c r="O67" i="47"/>
  <c r="O68" i="47"/>
  <c r="O69" i="47"/>
  <c r="O70" i="47"/>
  <c r="O71" i="47"/>
  <c r="O73" i="47"/>
  <c r="O74" i="47"/>
  <c r="O75" i="47"/>
  <c r="O76" i="47"/>
  <c r="O77" i="47"/>
  <c r="O78" i="47"/>
  <c r="O79" i="47"/>
  <c r="O80" i="47"/>
  <c r="O81" i="47"/>
  <c r="O82" i="47"/>
  <c r="O84" i="47"/>
  <c r="O85" i="47"/>
  <c r="O86" i="47"/>
  <c r="O87" i="47"/>
  <c r="O88" i="47"/>
  <c r="O89" i="47"/>
  <c r="O90" i="47"/>
  <c r="O91" i="47"/>
  <c r="O92" i="47"/>
  <c r="O93" i="47"/>
  <c r="O94" i="47"/>
  <c r="O95" i="47"/>
  <c r="O97" i="47"/>
  <c r="O98" i="47"/>
  <c r="O99" i="47"/>
  <c r="O100" i="47"/>
  <c r="O101" i="47"/>
  <c r="O102" i="47"/>
  <c r="O103" i="47"/>
  <c r="O104" i="47"/>
  <c r="O105" i="47"/>
  <c r="O106" i="47"/>
  <c r="O107" i="47"/>
  <c r="O108" i="47"/>
  <c r="O109" i="47"/>
  <c r="O111" i="47"/>
  <c r="O112" i="47"/>
  <c r="O113" i="47"/>
  <c r="O114" i="47"/>
  <c r="O115" i="47"/>
  <c r="O116" i="47"/>
  <c r="O117" i="47"/>
  <c r="O118" i="47"/>
  <c r="O119" i="47"/>
  <c r="O120" i="47"/>
  <c r="O121" i="47"/>
  <c r="O122" i="47"/>
  <c r="O123" i="47"/>
  <c r="O124" i="47"/>
  <c r="O125" i="47"/>
  <c r="O126" i="47"/>
  <c r="O127" i="47"/>
  <c r="O128" i="47"/>
  <c r="O130" i="47"/>
  <c r="O131" i="47"/>
  <c r="O132" i="47"/>
  <c r="O133" i="47"/>
  <c r="O134" i="47"/>
  <c r="O135" i="47"/>
  <c r="O136" i="47"/>
  <c r="O137" i="47"/>
  <c r="O138" i="47"/>
  <c r="O139" i="47"/>
  <c r="O140" i="47"/>
  <c r="O141" i="47"/>
  <c r="O142" i="47"/>
  <c r="O143" i="47"/>
  <c r="O144" i="47"/>
  <c r="O145" i="47"/>
  <c r="O146" i="47"/>
  <c r="O148" i="47"/>
  <c r="O149" i="47"/>
  <c r="O150" i="47"/>
  <c r="O151" i="47"/>
  <c r="O152" i="47"/>
  <c r="O153" i="47"/>
  <c r="O154" i="47"/>
  <c r="O155" i="47"/>
  <c r="O156" i="47"/>
  <c r="O157" i="47"/>
  <c r="O158" i="47"/>
  <c r="O159" i="47"/>
  <c r="O160" i="47"/>
  <c r="O161" i="47"/>
  <c r="O162" i="47"/>
  <c r="O163" i="47"/>
  <c r="O165" i="47"/>
  <c r="O166" i="47"/>
  <c r="O167" i="47"/>
  <c r="O168" i="47"/>
  <c r="O169" i="47"/>
  <c r="O170" i="47"/>
  <c r="O171" i="47"/>
  <c r="O172" i="47"/>
  <c r="O173" i="47"/>
  <c r="O174" i="47"/>
  <c r="O175" i="47"/>
  <c r="O176" i="47"/>
  <c r="O177" i="47"/>
  <c r="O178" i="47"/>
  <c r="O180" i="47"/>
  <c r="O181" i="47"/>
  <c r="O182" i="47"/>
  <c r="O183" i="47"/>
  <c r="O184" i="47"/>
  <c r="O185" i="47"/>
  <c r="O186" i="47"/>
  <c r="O187" i="47"/>
  <c r="O188" i="47"/>
  <c r="O189" i="47"/>
  <c r="O190" i="47"/>
  <c r="O191" i="47"/>
  <c r="O192" i="47"/>
  <c r="O193" i="47"/>
  <c r="O194" i="47"/>
  <c r="O195" i="47"/>
  <c r="O196" i="47"/>
  <c r="O197" i="47"/>
  <c r="O198" i="47"/>
  <c r="O199" i="47"/>
  <c r="O200" i="47"/>
  <c r="O201" i="47"/>
  <c r="O203" i="47"/>
  <c r="O204" i="47"/>
  <c r="O205" i="47"/>
  <c r="O206" i="47"/>
  <c r="O207" i="47"/>
  <c r="O208" i="47"/>
  <c r="O209" i="47"/>
  <c r="O210" i="47"/>
  <c r="O211" i="47"/>
  <c r="O212" i="47"/>
  <c r="O213" i="47"/>
  <c r="O214" i="47"/>
  <c r="O215" i="47"/>
  <c r="O216" i="47"/>
  <c r="O217" i="47"/>
  <c r="O219" i="47"/>
  <c r="O220" i="47"/>
  <c r="O221" i="47"/>
  <c r="O222" i="47"/>
  <c r="O223" i="47"/>
  <c r="O224" i="47"/>
  <c r="O225" i="47"/>
  <c r="O226" i="47"/>
  <c r="O227" i="47"/>
  <c r="O228" i="47"/>
  <c r="O229" i="47"/>
  <c r="O230" i="47"/>
  <c r="O231" i="47"/>
  <c r="O233" i="47"/>
  <c r="O234" i="47"/>
  <c r="O235" i="47"/>
  <c r="O236" i="47"/>
  <c r="O237" i="47"/>
  <c r="O238" i="47"/>
  <c r="O239" i="47"/>
  <c r="O240" i="47"/>
  <c r="O241" i="47"/>
  <c r="O242" i="47"/>
  <c r="O243" i="47"/>
  <c r="O244" i="47"/>
  <c r="O245" i="47"/>
  <c r="O246" i="47"/>
  <c r="O247" i="47"/>
  <c r="O248" i="47"/>
  <c r="O249" i="47"/>
  <c r="O250" i="47"/>
  <c r="O252" i="47"/>
  <c r="O253" i="47"/>
  <c r="O254" i="47"/>
  <c r="O255" i="47"/>
  <c r="O256" i="47"/>
  <c r="O257" i="47"/>
  <c r="O258" i="47"/>
  <c r="O259" i="47"/>
  <c r="O260" i="47"/>
  <c r="O261" i="47"/>
  <c r="O262" i="47"/>
  <c r="O263" i="47"/>
  <c r="O264" i="47"/>
  <c r="O265" i="47"/>
  <c r="O266" i="47"/>
  <c r="O267" i="47"/>
  <c r="O268" i="47"/>
  <c r="O269" i="47"/>
  <c r="O270" i="47"/>
  <c r="O271" i="47"/>
  <c r="O272" i="47"/>
  <c r="O274" i="47"/>
  <c r="O275" i="47"/>
  <c r="O276" i="47"/>
  <c r="O277" i="47"/>
  <c r="O278" i="47"/>
  <c r="O279" i="47"/>
  <c r="O280" i="47"/>
  <c r="O281" i="47"/>
  <c r="O282" i="47"/>
  <c r="O283" i="47"/>
  <c r="O284" i="47"/>
  <c r="O285" i="47"/>
  <c r="O286" i="47"/>
  <c r="O287" i="47"/>
  <c r="O288" i="47"/>
  <c r="O289" i="47"/>
  <c r="O290" i="47"/>
  <c r="O291" i="47"/>
  <c r="O293" i="47"/>
  <c r="O294" i="47"/>
  <c r="O295" i="47"/>
  <c r="O296" i="47"/>
  <c r="O297" i="47"/>
  <c r="O298" i="47"/>
  <c r="O299" i="47"/>
  <c r="O300" i="47"/>
  <c r="O301" i="47"/>
  <c r="O302" i="47"/>
  <c r="O303" i="47"/>
  <c r="O304" i="47"/>
  <c r="O305" i="47"/>
  <c r="O306" i="47"/>
  <c r="O307" i="47"/>
  <c r="O308" i="47"/>
  <c r="O309" i="47"/>
  <c r="O310" i="47"/>
  <c r="O311" i="47"/>
  <c r="O312" i="47"/>
  <c r="O314" i="47"/>
  <c r="O315" i="47"/>
  <c r="O316" i="47"/>
  <c r="O317" i="47"/>
  <c r="O318" i="47"/>
  <c r="O319" i="47"/>
  <c r="O320" i="47"/>
  <c r="O321" i="47"/>
  <c r="O322" i="47"/>
  <c r="O323" i="47"/>
  <c r="O324" i="47"/>
  <c r="O325" i="47"/>
  <c r="O327" i="47"/>
  <c r="O328" i="47"/>
  <c r="O329" i="47"/>
  <c r="O330" i="47"/>
  <c r="O331" i="47"/>
  <c r="O332" i="47"/>
  <c r="O333" i="47"/>
  <c r="O334" i="47"/>
  <c r="O335" i="47"/>
  <c r="O336" i="47"/>
  <c r="O337" i="47"/>
  <c r="O338" i="47"/>
  <c r="O339" i="47"/>
  <c r="O340" i="47"/>
  <c r="O341" i="47"/>
  <c r="O342" i="47"/>
  <c r="O343" i="47"/>
  <c r="O344" i="47"/>
  <c r="O345" i="47"/>
  <c r="O347" i="47"/>
  <c r="O348" i="47"/>
  <c r="O349" i="47"/>
  <c r="O350" i="47"/>
  <c r="O351" i="47"/>
  <c r="O352" i="47"/>
  <c r="O353" i="47"/>
  <c r="O354" i="47"/>
  <c r="O355" i="47"/>
  <c r="O356" i="47"/>
  <c r="O357" i="47"/>
  <c r="O358" i="47"/>
  <c r="O359" i="47"/>
  <c r="O360" i="47"/>
  <c r="O361" i="47"/>
  <c r="O362" i="47"/>
  <c r="O363" i="47"/>
  <c r="O364" i="47"/>
  <c r="O366" i="47"/>
  <c r="O367" i="47"/>
  <c r="O368" i="47"/>
  <c r="O369" i="47"/>
  <c r="O370" i="47"/>
  <c r="O371" i="47"/>
  <c r="O372" i="47"/>
  <c r="O373" i="47"/>
  <c r="O374" i="47"/>
  <c r="O375" i="47"/>
  <c r="O376" i="47"/>
  <c r="O377" i="47"/>
  <c r="O378" i="47"/>
  <c r="O379" i="47"/>
  <c r="O380" i="47"/>
  <c r="O381" i="47"/>
  <c r="O382" i="47"/>
  <c r="O383" i="47"/>
  <c r="O384" i="47"/>
  <c r="O385" i="47"/>
  <c r="O386" i="47"/>
  <c r="O387" i="47"/>
  <c r="O388" i="47"/>
  <c r="O389" i="47"/>
  <c r="O390" i="47"/>
  <c r="O391" i="47"/>
  <c r="O392" i="47"/>
  <c r="O393" i="47"/>
  <c r="O394" i="47"/>
  <c r="O395" i="47"/>
  <c r="O396" i="47"/>
  <c r="O397" i="47"/>
  <c r="O398" i="47"/>
  <c r="O399" i="47"/>
  <c r="O400" i="47"/>
  <c r="O401" i="47"/>
  <c r="O402" i="47"/>
  <c r="O403" i="47"/>
  <c r="O404" i="47"/>
  <c r="O406" i="47"/>
  <c r="O407" i="47"/>
  <c r="O408" i="47"/>
  <c r="O409" i="47"/>
  <c r="O410" i="47"/>
  <c r="O411" i="47"/>
  <c r="O412" i="47"/>
  <c r="O413" i="47"/>
  <c r="O414" i="47"/>
  <c r="O415" i="47"/>
  <c r="O416" i="47"/>
  <c r="O417" i="47"/>
  <c r="O418" i="47"/>
  <c r="O419" i="47"/>
  <c r="O420" i="47"/>
  <c r="O421" i="47"/>
  <c r="O422" i="47"/>
  <c r="O423" i="47"/>
  <c r="O424" i="47"/>
  <c r="O425" i="47"/>
  <c r="O426" i="47"/>
  <c r="O427" i="47"/>
  <c r="O428" i="47"/>
  <c r="O429" i="47"/>
  <c r="O430" i="47"/>
  <c r="O431" i="47"/>
  <c r="O432" i="47"/>
  <c r="O433" i="47"/>
  <c r="O434" i="47"/>
  <c r="O435" i="47"/>
  <c r="O436" i="47"/>
  <c r="O437" i="47"/>
  <c r="O438" i="47"/>
  <c r="O440" i="47"/>
  <c r="O441" i="47"/>
  <c r="O442" i="47"/>
  <c r="O443" i="47"/>
  <c r="O444" i="47"/>
  <c r="O445" i="47"/>
  <c r="O446" i="47"/>
  <c r="O447" i="47"/>
  <c r="O448" i="47"/>
  <c r="O449" i="47"/>
  <c r="O450" i="47"/>
  <c r="O451" i="47"/>
  <c r="O452" i="47"/>
  <c r="O453" i="47"/>
  <c r="O454" i="47"/>
  <c r="O455" i="47"/>
  <c r="O456" i="47"/>
  <c r="O457" i="47"/>
  <c r="O458" i="47"/>
  <c r="O459" i="47"/>
  <c r="O460" i="47"/>
  <c r="O461" i="47"/>
  <c r="O462" i="47"/>
  <c r="O463" i="47"/>
  <c r="O464" i="47"/>
  <c r="O465" i="47"/>
  <c r="O466" i="47"/>
  <c r="O467" i="47"/>
  <c r="O468" i="47"/>
  <c r="O469" i="47"/>
  <c r="O470" i="47"/>
  <c r="O471" i="47"/>
  <c r="O472" i="47"/>
  <c r="O473" i="47"/>
  <c r="O474" i="47"/>
  <c r="O475" i="47"/>
  <c r="O476" i="47"/>
  <c r="O477" i="47"/>
  <c r="O479" i="47"/>
  <c r="O480" i="47"/>
  <c r="O481" i="47"/>
  <c r="O482" i="47"/>
  <c r="O483" i="47"/>
  <c r="O484" i="47"/>
  <c r="O485" i="47"/>
  <c r="O486" i="47"/>
  <c r="O487" i="47"/>
  <c r="O488" i="47"/>
  <c r="O489" i="47"/>
  <c r="O490" i="47"/>
  <c r="O491" i="47"/>
  <c r="O492" i="47"/>
  <c r="O493" i="47"/>
  <c r="O494" i="47"/>
  <c r="O495" i="47"/>
  <c r="O496" i="47"/>
  <c r="O497" i="47"/>
  <c r="O498" i="47"/>
  <c r="O499" i="47"/>
  <c r="O500" i="47"/>
  <c r="O501" i="47"/>
  <c r="O502" i="47"/>
  <c r="O503" i="47"/>
  <c r="O504" i="47"/>
  <c r="O505" i="47"/>
  <c r="O506" i="47"/>
  <c r="O507" i="47"/>
  <c r="O508" i="47"/>
  <c r="O509" i="47"/>
  <c r="O510" i="47"/>
  <c r="O511" i="47"/>
  <c r="O512" i="47"/>
  <c r="O513" i="47"/>
  <c r="O515" i="47"/>
  <c r="O516" i="47"/>
  <c r="O517" i="47"/>
  <c r="O518" i="47"/>
  <c r="O519" i="47"/>
  <c r="O520" i="47"/>
  <c r="O521" i="47"/>
  <c r="O522" i="47"/>
  <c r="O523" i="47"/>
  <c r="O524" i="47"/>
  <c r="O525" i="47"/>
  <c r="O527" i="47"/>
  <c r="O528" i="47"/>
  <c r="O529" i="47"/>
  <c r="O530" i="47"/>
  <c r="O531" i="47"/>
  <c r="O532" i="47"/>
  <c r="O533" i="47"/>
  <c r="O534" i="47"/>
  <c r="O535" i="47"/>
  <c r="O536" i="47"/>
  <c r="O537" i="47"/>
  <c r="O538" i="47"/>
  <c r="O539" i="47"/>
  <c r="O540" i="47"/>
  <c r="O541" i="47"/>
  <c r="O542" i="47"/>
  <c r="O543" i="47"/>
  <c r="O544" i="47"/>
  <c r="O545" i="47"/>
  <c r="O546" i="47"/>
  <c r="O547" i="47"/>
  <c r="O549" i="47"/>
  <c r="O550" i="47"/>
  <c r="O551" i="47"/>
  <c r="O552" i="47"/>
  <c r="O553" i="47"/>
  <c r="O554" i="47"/>
  <c r="O555" i="47"/>
  <c r="O556" i="47"/>
  <c r="O557" i="47"/>
  <c r="O558" i="47"/>
  <c r="O559" i="47"/>
  <c r="O560" i="47"/>
  <c r="O561" i="47"/>
  <c r="O562" i="47"/>
  <c r="O563" i="47"/>
  <c r="O564" i="47"/>
  <c r="O565" i="47"/>
  <c r="O566" i="47"/>
  <c r="O568" i="47"/>
  <c r="O569" i="47"/>
  <c r="O570" i="47"/>
  <c r="O571" i="47"/>
  <c r="O572" i="47"/>
  <c r="O573" i="47"/>
  <c r="O574" i="47"/>
  <c r="O575" i="47"/>
  <c r="O576" i="47"/>
  <c r="O577" i="47"/>
  <c r="O578" i="47"/>
  <c r="O579" i="47"/>
  <c r="O580" i="47"/>
  <c r="O581" i="47"/>
  <c r="O582" i="47"/>
  <c r="O583" i="47"/>
  <c r="O584" i="47"/>
  <c r="O585" i="47"/>
  <c r="O586" i="47"/>
  <c r="O587" i="47"/>
  <c r="O588" i="47"/>
  <c r="O589" i="47"/>
  <c r="O590" i="47"/>
  <c r="O591" i="47"/>
  <c r="O592" i="47"/>
  <c r="O593" i="47"/>
  <c r="O595" i="47"/>
  <c r="O596" i="47"/>
  <c r="O597" i="47"/>
  <c r="O598" i="47"/>
  <c r="O599" i="47"/>
  <c r="O600" i="47"/>
  <c r="O601" i="47"/>
  <c r="O602" i="47"/>
  <c r="O604" i="47"/>
  <c r="O605" i="47"/>
  <c r="O606" i="47"/>
  <c r="O607" i="47"/>
  <c r="O608" i="47"/>
  <c r="O609" i="47"/>
  <c r="O611" i="47"/>
  <c r="O612" i="47"/>
  <c r="O613" i="47"/>
  <c r="O614" i="47"/>
  <c r="O615" i="47"/>
  <c r="O616" i="47"/>
  <c r="O617" i="47"/>
  <c r="O618" i="47"/>
  <c r="O619" i="47"/>
  <c r="O620" i="47"/>
  <c r="O621" i="47"/>
  <c r="O622" i="47"/>
  <c r="O623" i="47"/>
  <c r="O624" i="47"/>
  <c r="O625" i="47"/>
  <c r="O626" i="47"/>
  <c r="O627" i="47"/>
  <c r="O628" i="47"/>
  <c r="O629" i="47"/>
  <c r="O630" i="47"/>
  <c r="O631" i="47"/>
  <c r="O632" i="47"/>
  <c r="O633" i="47"/>
  <c r="O634" i="47"/>
  <c r="O635" i="47"/>
  <c r="O636" i="47"/>
  <c r="O637" i="47"/>
  <c r="O638" i="47"/>
  <c r="O639" i="47"/>
  <c r="O640" i="47"/>
  <c r="O641" i="47"/>
  <c r="O642" i="47"/>
  <c r="O643" i="47"/>
  <c r="O645" i="47"/>
  <c r="O646" i="47"/>
  <c r="O647" i="47"/>
  <c r="O648" i="47"/>
  <c r="O649" i="47"/>
  <c r="O650" i="47"/>
  <c r="O651" i="47"/>
  <c r="O652" i="47"/>
  <c r="O653" i="47"/>
  <c r="O654" i="47"/>
  <c r="O655" i="47"/>
  <c r="O656" i="47"/>
  <c r="O657" i="47"/>
  <c r="O658" i="47"/>
  <c r="O659" i="47"/>
  <c r="O660" i="47"/>
  <c r="O661" i="47"/>
  <c r="O663" i="47"/>
  <c r="O664" i="47"/>
  <c r="O665" i="47"/>
  <c r="O666" i="47"/>
  <c r="O667" i="47"/>
  <c r="O668" i="47"/>
  <c r="O669" i="47"/>
  <c r="O670" i="47"/>
  <c r="O671" i="47"/>
  <c r="O672" i="47"/>
  <c r="O674" i="47"/>
  <c r="O675" i="47"/>
  <c r="O676" i="47"/>
  <c r="O677" i="47"/>
  <c r="O678" i="47"/>
  <c r="O679" i="47"/>
  <c r="O680" i="47"/>
  <c r="O681" i="47"/>
  <c r="O682" i="47"/>
  <c r="O683" i="47"/>
  <c r="O684" i="47"/>
  <c r="O686" i="47"/>
  <c r="O687" i="47"/>
  <c r="O688" i="47"/>
  <c r="O689" i="47"/>
  <c r="O690" i="47"/>
  <c r="O691" i="47"/>
  <c r="O692" i="47"/>
  <c r="O693" i="47"/>
  <c r="O694" i="47"/>
  <c r="O695" i="47"/>
  <c r="O696" i="47"/>
  <c r="O697" i="47"/>
  <c r="O698" i="47"/>
  <c r="O699" i="47"/>
  <c r="O700" i="47"/>
  <c r="O701" i="47"/>
  <c r="O702" i="47"/>
  <c r="O703" i="47"/>
  <c r="O704" i="47"/>
  <c r="O705" i="47"/>
  <c r="O706" i="47"/>
  <c r="O707" i="47"/>
  <c r="O708" i="47"/>
  <c r="O709" i="47"/>
  <c r="O710" i="47"/>
  <c r="O711" i="47"/>
  <c r="O712" i="47"/>
  <c r="O713" i="47"/>
  <c r="O714" i="47"/>
  <c r="O715" i="47"/>
  <c r="O716" i="47"/>
  <c r="O717" i="47"/>
  <c r="O718" i="47"/>
  <c r="O719" i="47"/>
  <c r="O720" i="47"/>
  <c r="O721" i="47"/>
  <c r="O722" i="47"/>
  <c r="O723" i="47"/>
  <c r="O724" i="47"/>
  <c r="O725" i="47"/>
  <c r="O726" i="47"/>
  <c r="O727" i="47"/>
  <c r="O728" i="47"/>
  <c r="O729" i="47"/>
  <c r="O730" i="47"/>
  <c r="O731" i="47"/>
  <c r="O732" i="47"/>
  <c r="O733" i="47"/>
  <c r="O734" i="47"/>
  <c r="O735" i="47"/>
  <c r="O736" i="47"/>
  <c r="O737" i="47"/>
  <c r="O738" i="47"/>
  <c r="O739" i="47"/>
  <c r="O740" i="47"/>
  <c r="O741" i="47"/>
  <c r="O742" i="47"/>
  <c r="O743" i="47"/>
  <c r="O744" i="47"/>
  <c r="O745" i="47"/>
  <c r="O746" i="47"/>
  <c r="O747" i="47"/>
  <c r="O748" i="47"/>
  <c r="O749" i="47"/>
  <c r="O750" i="47"/>
  <c r="O751" i="47"/>
  <c r="O752" i="47"/>
  <c r="O753" i="47"/>
  <c r="O755" i="47"/>
  <c r="O756" i="47"/>
  <c r="O757" i="47"/>
  <c r="O758" i="47"/>
  <c r="O759" i="47"/>
  <c r="O760" i="47"/>
  <c r="O761" i="47"/>
  <c r="O763" i="47"/>
  <c r="O764" i="47"/>
  <c r="O765" i="47"/>
  <c r="O766" i="47"/>
  <c r="O767" i="47"/>
  <c r="O768" i="47"/>
  <c r="O769" i="47"/>
  <c r="O770" i="47"/>
  <c r="O771" i="47"/>
  <c r="O772" i="47"/>
  <c r="O773" i="47"/>
  <c r="O774" i="47"/>
  <c r="O775" i="47"/>
  <c r="O776" i="47"/>
  <c r="O777" i="47"/>
  <c r="O778" i="47"/>
  <c r="O779" i="47"/>
  <c r="O780" i="47"/>
  <c r="O782" i="47"/>
  <c r="O783" i="47"/>
  <c r="O784" i="47"/>
  <c r="O785" i="47"/>
  <c r="O786" i="47"/>
  <c r="O787" i="47"/>
  <c r="O788" i="47"/>
  <c r="O789" i="47"/>
  <c r="O790" i="47"/>
  <c r="O791" i="47"/>
  <c r="O792" i="47"/>
  <c r="O793" i="47"/>
  <c r="O794" i="47"/>
  <c r="O795" i="47"/>
  <c r="O797" i="47"/>
  <c r="O798" i="47"/>
  <c r="O799" i="47"/>
  <c r="O800" i="47"/>
  <c r="O801" i="47"/>
  <c r="O802" i="47"/>
  <c r="O803" i="47"/>
  <c r="O804" i="47"/>
  <c r="O805" i="47"/>
  <c r="O806" i="47"/>
  <c r="O807" i="47"/>
  <c r="O808" i="47"/>
  <c r="O809" i="47"/>
  <c r="O811" i="47"/>
  <c r="O812" i="47"/>
  <c r="O813" i="47"/>
  <c r="O814" i="47"/>
  <c r="O815" i="47"/>
  <c r="O816" i="47"/>
  <c r="O817" i="47"/>
  <c r="O818" i="47"/>
  <c r="O819" i="47"/>
  <c r="O820" i="47"/>
  <c r="O821" i="47"/>
  <c r="O822" i="47"/>
  <c r="O823" i="47"/>
  <c r="O824" i="47"/>
  <c r="O825" i="47"/>
  <c r="O826" i="47"/>
  <c r="O827" i="47"/>
  <c r="O828" i="47"/>
  <c r="O829" i="47"/>
  <c r="O830" i="47"/>
  <c r="O831" i="47"/>
  <c r="O832" i="47"/>
  <c r="O834" i="47"/>
  <c r="O835" i="47"/>
  <c r="O836" i="47"/>
  <c r="O837" i="47"/>
  <c r="O838" i="47"/>
  <c r="O839" i="47"/>
  <c r="O840" i="47"/>
  <c r="O841" i="47"/>
  <c r="O842" i="47"/>
  <c r="N11" i="47"/>
  <c r="N12" i="47"/>
  <c r="N13" i="47"/>
  <c r="N14" i="47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28" i="47"/>
  <c r="N29" i="47"/>
  <c r="N30" i="47"/>
  <c r="N31" i="47"/>
  <c r="N33" i="47"/>
  <c r="N34" i="47"/>
  <c r="N35" i="47"/>
  <c r="N36" i="47"/>
  <c r="N37" i="47"/>
  <c r="N38" i="47"/>
  <c r="N39" i="47"/>
  <c r="N40" i="47"/>
  <c r="N41" i="47"/>
  <c r="N42" i="47"/>
  <c r="N43" i="47"/>
  <c r="N44" i="47"/>
  <c r="N45" i="47"/>
  <c r="N46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3" i="47"/>
  <c r="N65" i="47"/>
  <c r="N66" i="47"/>
  <c r="N67" i="47"/>
  <c r="N68" i="47"/>
  <c r="N69" i="47"/>
  <c r="N70" i="47"/>
  <c r="N71" i="47"/>
  <c r="N73" i="47"/>
  <c r="N74" i="47"/>
  <c r="N75" i="47"/>
  <c r="N76" i="47"/>
  <c r="N77" i="47"/>
  <c r="N78" i="47"/>
  <c r="N79" i="47"/>
  <c r="N80" i="47"/>
  <c r="N81" i="47"/>
  <c r="N82" i="47"/>
  <c r="N84" i="47"/>
  <c r="N85" i="47"/>
  <c r="N86" i="47"/>
  <c r="N87" i="47"/>
  <c r="N88" i="47"/>
  <c r="N89" i="47"/>
  <c r="N90" i="47"/>
  <c r="N91" i="47"/>
  <c r="N92" i="47"/>
  <c r="N93" i="47"/>
  <c r="N94" i="47"/>
  <c r="N95" i="47"/>
  <c r="N97" i="47"/>
  <c r="N98" i="47"/>
  <c r="N99" i="47"/>
  <c r="N100" i="47"/>
  <c r="N101" i="47"/>
  <c r="N102" i="47"/>
  <c r="N103" i="47"/>
  <c r="N104" i="47"/>
  <c r="N105" i="47"/>
  <c r="N106" i="47"/>
  <c r="N107" i="47"/>
  <c r="N108" i="47"/>
  <c r="N109" i="47"/>
  <c r="N111" i="47"/>
  <c r="N112" i="47"/>
  <c r="N113" i="47"/>
  <c r="N114" i="47"/>
  <c r="N115" i="47"/>
  <c r="N116" i="47"/>
  <c r="N117" i="47"/>
  <c r="N118" i="47"/>
  <c r="N119" i="47"/>
  <c r="N120" i="47"/>
  <c r="N121" i="47"/>
  <c r="N122" i="47"/>
  <c r="N123" i="47"/>
  <c r="N124" i="47"/>
  <c r="N125" i="47"/>
  <c r="N126" i="47"/>
  <c r="N127" i="47"/>
  <c r="N128" i="47"/>
  <c r="N130" i="47"/>
  <c r="N131" i="47"/>
  <c r="N132" i="47"/>
  <c r="N133" i="47"/>
  <c r="N134" i="47"/>
  <c r="N135" i="47"/>
  <c r="N136" i="47"/>
  <c r="N137" i="47"/>
  <c r="N138" i="47"/>
  <c r="N139" i="47"/>
  <c r="N140" i="47"/>
  <c r="N141" i="47"/>
  <c r="N142" i="47"/>
  <c r="N143" i="47"/>
  <c r="N144" i="47"/>
  <c r="N145" i="47"/>
  <c r="N146" i="47"/>
  <c r="N148" i="47"/>
  <c r="N149" i="47"/>
  <c r="N150" i="47"/>
  <c r="N151" i="47"/>
  <c r="N152" i="47"/>
  <c r="N153" i="47"/>
  <c r="N154" i="47"/>
  <c r="N155" i="47"/>
  <c r="N156" i="47"/>
  <c r="N157" i="47"/>
  <c r="N158" i="47"/>
  <c r="N159" i="47"/>
  <c r="N160" i="47"/>
  <c r="N161" i="47"/>
  <c r="N162" i="47"/>
  <c r="N163" i="47"/>
  <c r="N165" i="47"/>
  <c r="N166" i="47"/>
  <c r="N167" i="47"/>
  <c r="N168" i="47"/>
  <c r="N169" i="47"/>
  <c r="N170" i="47"/>
  <c r="N171" i="47"/>
  <c r="N172" i="47"/>
  <c r="N173" i="47"/>
  <c r="N174" i="47"/>
  <c r="N175" i="47"/>
  <c r="N176" i="47"/>
  <c r="N177" i="47"/>
  <c r="N178" i="47"/>
  <c r="N180" i="47"/>
  <c r="N181" i="47"/>
  <c r="N182" i="47"/>
  <c r="N183" i="47"/>
  <c r="N184" i="47"/>
  <c r="N185" i="47"/>
  <c r="N186" i="47"/>
  <c r="N187" i="47"/>
  <c r="N188" i="47"/>
  <c r="N189" i="47"/>
  <c r="N190" i="47"/>
  <c r="N191" i="47"/>
  <c r="N192" i="47"/>
  <c r="N193" i="47"/>
  <c r="N194" i="47"/>
  <c r="N195" i="47"/>
  <c r="N196" i="47"/>
  <c r="N197" i="47"/>
  <c r="N198" i="47"/>
  <c r="N199" i="47"/>
  <c r="N200" i="47"/>
  <c r="N201" i="47"/>
  <c r="N203" i="47"/>
  <c r="N204" i="47"/>
  <c r="N205" i="47"/>
  <c r="N206" i="47"/>
  <c r="N207" i="47"/>
  <c r="N208" i="47"/>
  <c r="N209" i="47"/>
  <c r="N210" i="47"/>
  <c r="N211" i="47"/>
  <c r="N212" i="47"/>
  <c r="N213" i="47"/>
  <c r="N214" i="47"/>
  <c r="N215" i="47"/>
  <c r="N216" i="47"/>
  <c r="N217" i="47"/>
  <c r="N219" i="47"/>
  <c r="N220" i="47"/>
  <c r="N221" i="47"/>
  <c r="N222" i="47"/>
  <c r="N223" i="47"/>
  <c r="N224" i="47"/>
  <c r="N225" i="47"/>
  <c r="N226" i="47"/>
  <c r="N227" i="47"/>
  <c r="N228" i="47"/>
  <c r="N229" i="47"/>
  <c r="N230" i="47"/>
  <c r="N231" i="47"/>
  <c r="N233" i="47"/>
  <c r="N234" i="47"/>
  <c r="N235" i="47"/>
  <c r="N236" i="47"/>
  <c r="N237" i="47"/>
  <c r="N238" i="47"/>
  <c r="N239" i="47"/>
  <c r="N240" i="47"/>
  <c r="N241" i="47"/>
  <c r="N242" i="47"/>
  <c r="N243" i="47"/>
  <c r="N244" i="47"/>
  <c r="N245" i="47"/>
  <c r="N246" i="47"/>
  <c r="N247" i="47"/>
  <c r="N248" i="47"/>
  <c r="N249" i="47"/>
  <c r="N250" i="47"/>
  <c r="N252" i="47"/>
  <c r="N253" i="47"/>
  <c r="N254" i="47"/>
  <c r="N255" i="47"/>
  <c r="N256" i="47"/>
  <c r="N257" i="47"/>
  <c r="N258" i="47"/>
  <c r="N259" i="47"/>
  <c r="N260" i="47"/>
  <c r="N261" i="47"/>
  <c r="N262" i="47"/>
  <c r="N263" i="47"/>
  <c r="N264" i="47"/>
  <c r="N265" i="47"/>
  <c r="N266" i="47"/>
  <c r="N267" i="47"/>
  <c r="N268" i="47"/>
  <c r="N269" i="47"/>
  <c r="N270" i="47"/>
  <c r="N271" i="47"/>
  <c r="N272" i="47"/>
  <c r="N274" i="47"/>
  <c r="N275" i="47"/>
  <c r="N276" i="47"/>
  <c r="N277" i="47"/>
  <c r="N278" i="47"/>
  <c r="N279" i="47"/>
  <c r="N280" i="47"/>
  <c r="N281" i="47"/>
  <c r="N282" i="47"/>
  <c r="N283" i="47"/>
  <c r="N284" i="47"/>
  <c r="N285" i="47"/>
  <c r="N286" i="47"/>
  <c r="N287" i="47"/>
  <c r="N288" i="47"/>
  <c r="N289" i="47"/>
  <c r="N290" i="47"/>
  <c r="N291" i="47"/>
  <c r="N293" i="47"/>
  <c r="N294" i="47"/>
  <c r="N295" i="47"/>
  <c r="N296" i="47"/>
  <c r="N297" i="47"/>
  <c r="N298" i="47"/>
  <c r="N299" i="47"/>
  <c r="N300" i="47"/>
  <c r="N301" i="47"/>
  <c r="N302" i="47"/>
  <c r="N303" i="47"/>
  <c r="N304" i="47"/>
  <c r="N305" i="47"/>
  <c r="N306" i="47"/>
  <c r="N307" i="47"/>
  <c r="N308" i="47"/>
  <c r="N309" i="47"/>
  <c r="N310" i="47"/>
  <c r="N311" i="47"/>
  <c r="N312" i="47"/>
  <c r="N314" i="47"/>
  <c r="N315" i="47"/>
  <c r="N316" i="47"/>
  <c r="N317" i="47"/>
  <c r="N318" i="47"/>
  <c r="N319" i="47"/>
  <c r="N320" i="47"/>
  <c r="N321" i="47"/>
  <c r="N322" i="47"/>
  <c r="N323" i="47"/>
  <c r="N324" i="47"/>
  <c r="N325" i="47"/>
  <c r="N327" i="47"/>
  <c r="N328" i="47"/>
  <c r="N329" i="47"/>
  <c r="N330" i="47"/>
  <c r="N331" i="47"/>
  <c r="N332" i="47"/>
  <c r="N333" i="47"/>
  <c r="N334" i="47"/>
  <c r="N335" i="47"/>
  <c r="N336" i="47"/>
  <c r="N337" i="47"/>
  <c r="N338" i="47"/>
  <c r="N339" i="47"/>
  <c r="N340" i="47"/>
  <c r="N341" i="47"/>
  <c r="N342" i="47"/>
  <c r="N343" i="47"/>
  <c r="N344" i="47"/>
  <c r="N345" i="47"/>
  <c r="N347" i="47"/>
  <c r="N348" i="47"/>
  <c r="N349" i="47"/>
  <c r="N350" i="47"/>
  <c r="N351" i="47"/>
  <c r="N352" i="47"/>
  <c r="N353" i="47"/>
  <c r="N354" i="47"/>
  <c r="N355" i="47"/>
  <c r="N356" i="47"/>
  <c r="N357" i="47"/>
  <c r="N358" i="47"/>
  <c r="N359" i="47"/>
  <c r="N360" i="47"/>
  <c r="N361" i="47"/>
  <c r="N362" i="47"/>
  <c r="N363" i="47"/>
  <c r="N364" i="47"/>
  <c r="N366" i="47"/>
  <c r="N367" i="47"/>
  <c r="N368" i="47"/>
  <c r="N369" i="47"/>
  <c r="N370" i="47"/>
  <c r="N371" i="47"/>
  <c r="N372" i="47"/>
  <c r="N373" i="47"/>
  <c r="N374" i="47"/>
  <c r="N375" i="47"/>
  <c r="N376" i="47"/>
  <c r="N377" i="47"/>
  <c r="N378" i="47"/>
  <c r="N379" i="47"/>
  <c r="N380" i="47"/>
  <c r="N381" i="47"/>
  <c r="N382" i="47"/>
  <c r="N383" i="47"/>
  <c r="N384" i="47"/>
  <c r="N385" i="47"/>
  <c r="N386" i="47"/>
  <c r="N387" i="47"/>
  <c r="N388" i="47"/>
  <c r="N389" i="47"/>
  <c r="N390" i="47"/>
  <c r="N391" i="47"/>
  <c r="N392" i="47"/>
  <c r="N393" i="47"/>
  <c r="N394" i="47"/>
  <c r="N395" i="47"/>
  <c r="N396" i="47"/>
  <c r="N397" i="47"/>
  <c r="N398" i="47"/>
  <c r="N399" i="47"/>
  <c r="N400" i="47"/>
  <c r="N401" i="47"/>
  <c r="N402" i="47"/>
  <c r="N403" i="47"/>
  <c r="N404" i="47"/>
  <c r="N406" i="47"/>
  <c r="N407" i="47"/>
  <c r="N408" i="47"/>
  <c r="N409" i="47"/>
  <c r="N410" i="47"/>
  <c r="N411" i="47"/>
  <c r="N412" i="47"/>
  <c r="N413" i="47"/>
  <c r="N414" i="47"/>
  <c r="N415" i="47"/>
  <c r="N416" i="47"/>
  <c r="N417" i="47"/>
  <c r="N418" i="47"/>
  <c r="N419" i="47"/>
  <c r="N420" i="47"/>
  <c r="N421" i="47"/>
  <c r="N422" i="47"/>
  <c r="N423" i="47"/>
  <c r="N424" i="47"/>
  <c r="N425" i="47"/>
  <c r="N426" i="47"/>
  <c r="N427" i="47"/>
  <c r="N428" i="47"/>
  <c r="N429" i="47"/>
  <c r="N430" i="47"/>
  <c r="N431" i="47"/>
  <c r="N432" i="47"/>
  <c r="N433" i="47"/>
  <c r="N434" i="47"/>
  <c r="N435" i="47"/>
  <c r="N436" i="47"/>
  <c r="N437" i="47"/>
  <c r="N438" i="47"/>
  <c r="N440" i="47"/>
  <c r="N441" i="47"/>
  <c r="N442" i="47"/>
  <c r="N443" i="47"/>
  <c r="N444" i="47"/>
  <c r="N445" i="47"/>
  <c r="N446" i="47"/>
  <c r="N447" i="47"/>
  <c r="N448" i="47"/>
  <c r="N449" i="47"/>
  <c r="N450" i="47"/>
  <c r="N451" i="47"/>
  <c r="N452" i="47"/>
  <c r="N453" i="47"/>
  <c r="N454" i="47"/>
  <c r="N455" i="47"/>
  <c r="N456" i="47"/>
  <c r="N457" i="47"/>
  <c r="N458" i="47"/>
  <c r="N459" i="47"/>
  <c r="N460" i="47"/>
  <c r="N461" i="47"/>
  <c r="N462" i="47"/>
  <c r="N463" i="47"/>
  <c r="N464" i="47"/>
  <c r="N465" i="47"/>
  <c r="N466" i="47"/>
  <c r="N467" i="47"/>
  <c r="N468" i="47"/>
  <c r="N469" i="47"/>
  <c r="N470" i="47"/>
  <c r="N471" i="47"/>
  <c r="N472" i="47"/>
  <c r="N473" i="47"/>
  <c r="N474" i="47"/>
  <c r="N475" i="47"/>
  <c r="N476" i="47"/>
  <c r="N477" i="47"/>
  <c r="N479" i="47"/>
  <c r="N480" i="47"/>
  <c r="N481" i="47"/>
  <c r="N482" i="47"/>
  <c r="N483" i="47"/>
  <c r="N484" i="47"/>
  <c r="N485" i="47"/>
  <c r="N486" i="47"/>
  <c r="N487" i="47"/>
  <c r="N488" i="47"/>
  <c r="N489" i="47"/>
  <c r="N490" i="47"/>
  <c r="N491" i="47"/>
  <c r="N492" i="47"/>
  <c r="N493" i="47"/>
  <c r="N494" i="47"/>
  <c r="N495" i="47"/>
  <c r="N496" i="47"/>
  <c r="N497" i="47"/>
  <c r="N498" i="47"/>
  <c r="N499" i="47"/>
  <c r="N500" i="47"/>
  <c r="N501" i="47"/>
  <c r="N502" i="47"/>
  <c r="N503" i="47"/>
  <c r="N504" i="47"/>
  <c r="N505" i="47"/>
  <c r="N506" i="47"/>
  <c r="N507" i="47"/>
  <c r="N508" i="47"/>
  <c r="N509" i="47"/>
  <c r="N510" i="47"/>
  <c r="N511" i="47"/>
  <c r="N512" i="47"/>
  <c r="N513" i="47"/>
  <c r="N515" i="47"/>
  <c r="N516" i="47"/>
  <c r="N517" i="47"/>
  <c r="N518" i="47"/>
  <c r="N519" i="47"/>
  <c r="N520" i="47"/>
  <c r="N521" i="47"/>
  <c r="N522" i="47"/>
  <c r="N523" i="47"/>
  <c r="N524" i="47"/>
  <c r="N525" i="47"/>
  <c r="N527" i="47"/>
  <c r="N528" i="47"/>
  <c r="N529" i="47"/>
  <c r="N530" i="47"/>
  <c r="N531" i="47"/>
  <c r="N532" i="47"/>
  <c r="N533" i="47"/>
  <c r="N534" i="47"/>
  <c r="N535" i="47"/>
  <c r="N536" i="47"/>
  <c r="N537" i="47"/>
  <c r="N538" i="47"/>
  <c r="N539" i="47"/>
  <c r="N540" i="47"/>
  <c r="N541" i="47"/>
  <c r="N542" i="47"/>
  <c r="N543" i="47"/>
  <c r="N544" i="47"/>
  <c r="N545" i="47"/>
  <c r="N546" i="47"/>
  <c r="N547" i="47"/>
  <c r="N549" i="47"/>
  <c r="N550" i="47"/>
  <c r="N551" i="47"/>
  <c r="N552" i="47"/>
  <c r="N553" i="47"/>
  <c r="N554" i="47"/>
  <c r="N555" i="47"/>
  <c r="N556" i="47"/>
  <c r="N557" i="47"/>
  <c r="N558" i="47"/>
  <c r="N559" i="47"/>
  <c r="N560" i="47"/>
  <c r="N561" i="47"/>
  <c r="N562" i="47"/>
  <c r="N563" i="47"/>
  <c r="N564" i="47"/>
  <c r="N565" i="47"/>
  <c r="N566" i="47"/>
  <c r="N568" i="47"/>
  <c r="N569" i="47"/>
  <c r="N570" i="47"/>
  <c r="N571" i="47"/>
  <c r="N572" i="47"/>
  <c r="N573" i="47"/>
  <c r="N574" i="47"/>
  <c r="N575" i="47"/>
  <c r="N576" i="47"/>
  <c r="N577" i="47"/>
  <c r="N578" i="47"/>
  <c r="N579" i="47"/>
  <c r="N580" i="47"/>
  <c r="N581" i="47"/>
  <c r="N582" i="47"/>
  <c r="N583" i="47"/>
  <c r="N584" i="47"/>
  <c r="N585" i="47"/>
  <c r="N586" i="47"/>
  <c r="N587" i="47"/>
  <c r="N588" i="47"/>
  <c r="N589" i="47"/>
  <c r="N590" i="47"/>
  <c r="N591" i="47"/>
  <c r="N592" i="47"/>
  <c r="N593" i="47"/>
  <c r="N595" i="47"/>
  <c r="N596" i="47"/>
  <c r="N597" i="47"/>
  <c r="N598" i="47"/>
  <c r="N599" i="47"/>
  <c r="N600" i="47"/>
  <c r="N601" i="47"/>
  <c r="N602" i="47"/>
  <c r="N604" i="47"/>
  <c r="N605" i="47"/>
  <c r="N606" i="47"/>
  <c r="N607" i="47"/>
  <c r="N608" i="47"/>
  <c r="N609" i="47"/>
  <c r="N611" i="47"/>
  <c r="N612" i="47"/>
  <c r="N613" i="47"/>
  <c r="N614" i="47"/>
  <c r="N615" i="47"/>
  <c r="N616" i="47"/>
  <c r="N617" i="47"/>
  <c r="N618" i="47"/>
  <c r="N619" i="47"/>
  <c r="N620" i="47"/>
  <c r="N621" i="47"/>
  <c r="N622" i="47"/>
  <c r="N623" i="47"/>
  <c r="N624" i="47"/>
  <c r="N625" i="47"/>
  <c r="N626" i="47"/>
  <c r="N627" i="47"/>
  <c r="N628" i="47"/>
  <c r="N629" i="47"/>
  <c r="N630" i="47"/>
  <c r="N631" i="47"/>
  <c r="N632" i="47"/>
  <c r="N633" i="47"/>
  <c r="N634" i="47"/>
  <c r="N635" i="47"/>
  <c r="N636" i="47"/>
  <c r="N637" i="47"/>
  <c r="N638" i="47"/>
  <c r="N639" i="47"/>
  <c r="N640" i="47"/>
  <c r="N641" i="47"/>
  <c r="N642" i="47"/>
  <c r="N643" i="47"/>
  <c r="N645" i="47"/>
  <c r="N646" i="47"/>
  <c r="N647" i="47"/>
  <c r="N648" i="47"/>
  <c r="N649" i="47"/>
  <c r="N650" i="47"/>
  <c r="N651" i="47"/>
  <c r="N652" i="47"/>
  <c r="N653" i="47"/>
  <c r="N654" i="47"/>
  <c r="N655" i="47"/>
  <c r="N656" i="47"/>
  <c r="N657" i="47"/>
  <c r="N658" i="47"/>
  <c r="N659" i="47"/>
  <c r="N660" i="47"/>
  <c r="N661" i="47"/>
  <c r="N663" i="47"/>
  <c r="N664" i="47"/>
  <c r="N665" i="47"/>
  <c r="N666" i="47"/>
  <c r="N667" i="47"/>
  <c r="N668" i="47"/>
  <c r="N669" i="47"/>
  <c r="N670" i="47"/>
  <c r="N671" i="47"/>
  <c r="N672" i="47"/>
  <c r="N674" i="47"/>
  <c r="N675" i="47"/>
  <c r="N676" i="47"/>
  <c r="N677" i="47"/>
  <c r="N678" i="47"/>
  <c r="N679" i="47"/>
  <c r="N680" i="47"/>
  <c r="N681" i="47"/>
  <c r="N682" i="47"/>
  <c r="N683" i="47"/>
  <c r="N684" i="47"/>
  <c r="N686" i="47"/>
  <c r="N687" i="47"/>
  <c r="N688" i="47"/>
  <c r="N689" i="47"/>
  <c r="N690" i="47"/>
  <c r="N691" i="47"/>
  <c r="N692" i="47"/>
  <c r="N693" i="47"/>
  <c r="N694" i="47"/>
  <c r="N695" i="47"/>
  <c r="N696" i="47"/>
  <c r="N697" i="47"/>
  <c r="N698" i="47"/>
  <c r="N699" i="47"/>
  <c r="N700" i="47"/>
  <c r="N701" i="47"/>
  <c r="N702" i="47"/>
  <c r="N703" i="47"/>
  <c r="N704" i="47"/>
  <c r="N705" i="47"/>
  <c r="N706" i="47"/>
  <c r="N707" i="47"/>
  <c r="N708" i="47"/>
  <c r="N709" i="47"/>
  <c r="N710" i="47"/>
  <c r="N711" i="47"/>
  <c r="N712" i="47"/>
  <c r="N713" i="47"/>
  <c r="N714" i="47"/>
  <c r="N715" i="47"/>
  <c r="N716" i="47"/>
  <c r="N717" i="47"/>
  <c r="N718" i="47"/>
  <c r="N719" i="47"/>
  <c r="N720" i="47"/>
  <c r="N721" i="47"/>
  <c r="N722" i="47"/>
  <c r="N723" i="47"/>
  <c r="N724" i="47"/>
  <c r="N725" i="47"/>
  <c r="N726" i="47"/>
  <c r="N727" i="47"/>
  <c r="N728" i="47"/>
  <c r="N729" i="47"/>
  <c r="N730" i="47"/>
  <c r="N731" i="47"/>
  <c r="N732" i="47"/>
  <c r="N733" i="47"/>
  <c r="N734" i="47"/>
  <c r="N735" i="47"/>
  <c r="N736" i="47"/>
  <c r="N737" i="47"/>
  <c r="N738" i="47"/>
  <c r="N739" i="47"/>
  <c r="N740" i="47"/>
  <c r="N741" i="47"/>
  <c r="N742" i="47"/>
  <c r="N743" i="47"/>
  <c r="N744" i="47"/>
  <c r="N745" i="47"/>
  <c r="N746" i="47"/>
  <c r="N747" i="47"/>
  <c r="N748" i="47"/>
  <c r="N749" i="47"/>
  <c r="N750" i="47"/>
  <c r="N751" i="47"/>
  <c r="N752" i="47"/>
  <c r="N753" i="47"/>
  <c r="N755" i="47"/>
  <c r="N756" i="47"/>
  <c r="N757" i="47"/>
  <c r="N758" i="47"/>
  <c r="N759" i="47"/>
  <c r="N760" i="47"/>
  <c r="N761" i="47"/>
  <c r="N763" i="47"/>
  <c r="N764" i="47"/>
  <c r="N765" i="47"/>
  <c r="N766" i="47"/>
  <c r="N767" i="47"/>
  <c r="N768" i="47"/>
  <c r="N769" i="47"/>
  <c r="N770" i="47"/>
  <c r="N771" i="47"/>
  <c r="N772" i="47"/>
  <c r="N773" i="47"/>
  <c r="N774" i="47"/>
  <c r="N775" i="47"/>
  <c r="N776" i="47"/>
  <c r="N777" i="47"/>
  <c r="N778" i="47"/>
  <c r="N779" i="47"/>
  <c r="N780" i="47"/>
  <c r="N782" i="47"/>
  <c r="N783" i="47"/>
  <c r="N784" i="47"/>
  <c r="N785" i="47"/>
  <c r="N786" i="47"/>
  <c r="N787" i="47"/>
  <c r="N788" i="47"/>
  <c r="N789" i="47"/>
  <c r="N790" i="47"/>
  <c r="N791" i="47"/>
  <c r="N792" i="47"/>
  <c r="N793" i="47"/>
  <c r="N794" i="47"/>
  <c r="N795" i="47"/>
  <c r="N797" i="47"/>
  <c r="N798" i="47"/>
  <c r="N799" i="47"/>
  <c r="N800" i="47"/>
  <c r="N801" i="47"/>
  <c r="N802" i="47"/>
  <c r="N803" i="47"/>
  <c r="N804" i="47"/>
  <c r="N805" i="47"/>
  <c r="N806" i="47"/>
  <c r="N807" i="47"/>
  <c r="N808" i="47"/>
  <c r="N809" i="47"/>
  <c r="N811" i="47"/>
  <c r="N812" i="47"/>
  <c r="N813" i="47"/>
  <c r="N814" i="47"/>
  <c r="N815" i="47"/>
  <c r="N816" i="47"/>
  <c r="N817" i="47"/>
  <c r="N818" i="47"/>
  <c r="N819" i="47"/>
  <c r="N820" i="47"/>
  <c r="N821" i="47"/>
  <c r="N822" i="47"/>
  <c r="N823" i="47"/>
  <c r="N824" i="47"/>
  <c r="N825" i="47"/>
  <c r="N826" i="47"/>
  <c r="N827" i="47"/>
  <c r="N828" i="47"/>
  <c r="N829" i="47"/>
  <c r="N830" i="47"/>
  <c r="N831" i="47"/>
  <c r="N832" i="47"/>
  <c r="N834" i="47"/>
  <c r="N835" i="47"/>
  <c r="N836" i="47"/>
  <c r="N837" i="47"/>
  <c r="N838" i="47"/>
  <c r="N839" i="47"/>
  <c r="N840" i="47"/>
  <c r="N841" i="47"/>
  <c r="N842" i="47"/>
  <c r="P10" i="47"/>
  <c r="O10" i="47"/>
  <c r="N10" i="47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58" i="46"/>
  <c r="P59" i="46"/>
  <c r="P60" i="46"/>
  <c r="P61" i="46"/>
  <c r="P62" i="46"/>
  <c r="P63" i="46"/>
  <c r="P64" i="46"/>
  <c r="P65" i="46"/>
  <c r="P66" i="46"/>
  <c r="P67" i="46"/>
  <c r="P68" i="46"/>
  <c r="P69" i="46"/>
  <c r="P71" i="46"/>
  <c r="P72" i="46"/>
  <c r="P73" i="46"/>
  <c r="P74" i="46"/>
  <c r="P75" i="46"/>
  <c r="P76" i="46"/>
  <c r="P77" i="46"/>
  <c r="P79" i="46"/>
  <c r="P80" i="46"/>
  <c r="P81" i="46"/>
  <c r="P82" i="46"/>
  <c r="P83" i="46"/>
  <c r="P84" i="46"/>
  <c r="P85" i="46"/>
  <c r="P86" i="46"/>
  <c r="P87" i="46"/>
  <c r="P88" i="46"/>
  <c r="P89" i="46"/>
  <c r="P90" i="46"/>
  <c r="P91" i="46"/>
  <c r="P92" i="46"/>
  <c r="P94" i="46"/>
  <c r="P95" i="46"/>
  <c r="P96" i="46"/>
  <c r="P97" i="46"/>
  <c r="P98" i="46"/>
  <c r="P99" i="46"/>
  <c r="P100" i="46"/>
  <c r="P101" i="46"/>
  <c r="P102" i="46"/>
  <c r="P103" i="46"/>
  <c r="P104" i="46"/>
  <c r="P105" i="46"/>
  <c r="P106" i="46"/>
  <c r="P107" i="46"/>
  <c r="P108" i="46"/>
  <c r="P109" i="46"/>
  <c r="P110" i="46"/>
  <c r="P111" i="46"/>
  <c r="P112" i="46"/>
  <c r="P113" i="46"/>
  <c r="P114" i="46"/>
  <c r="P115" i="46"/>
  <c r="P116" i="46"/>
  <c r="P118" i="46"/>
  <c r="P119" i="46"/>
  <c r="P120" i="46"/>
  <c r="P121" i="46"/>
  <c r="P122" i="46"/>
  <c r="P123" i="46"/>
  <c r="P124" i="46"/>
  <c r="P125" i="46"/>
  <c r="P126" i="46"/>
  <c r="P128" i="46"/>
  <c r="P129" i="46"/>
  <c r="P130" i="46"/>
  <c r="P131" i="46"/>
  <c r="P132" i="46"/>
  <c r="P133" i="46"/>
  <c r="P134" i="46"/>
  <c r="P135" i="46"/>
  <c r="P136" i="46"/>
  <c r="P137" i="46"/>
  <c r="P138" i="46"/>
  <c r="P139" i="46"/>
  <c r="P140" i="46"/>
  <c r="P142" i="46"/>
  <c r="P143" i="46"/>
  <c r="P144" i="46"/>
  <c r="P145" i="46"/>
  <c r="P146" i="46"/>
  <c r="P147" i="46"/>
  <c r="P148" i="46"/>
  <c r="P149" i="46"/>
  <c r="P150" i="46"/>
  <c r="P151" i="46"/>
  <c r="P152" i="46"/>
  <c r="P153" i="46"/>
  <c r="P154" i="46"/>
  <c r="P156" i="46"/>
  <c r="P157" i="46"/>
  <c r="P158" i="46"/>
  <c r="P159" i="46"/>
  <c r="P160" i="46"/>
  <c r="P161" i="46"/>
  <c r="P162" i="46"/>
  <c r="P163" i="46"/>
  <c r="P164" i="46"/>
  <c r="P165" i="46"/>
  <c r="P166" i="46"/>
  <c r="P167" i="46"/>
  <c r="P168" i="46"/>
  <c r="P169" i="46"/>
  <c r="P170" i="46"/>
  <c r="P171" i="46"/>
  <c r="P173" i="46"/>
  <c r="P174" i="46"/>
  <c r="P175" i="46"/>
  <c r="P176" i="46"/>
  <c r="P177" i="46"/>
  <c r="P178" i="46"/>
  <c r="P179" i="46"/>
  <c r="P180" i="46"/>
  <c r="P181" i="46"/>
  <c r="P182" i="46"/>
  <c r="P183" i="46"/>
  <c r="P184" i="46"/>
  <c r="P186" i="46"/>
  <c r="P187" i="46"/>
  <c r="P188" i="46"/>
  <c r="P189" i="46"/>
  <c r="P190" i="46"/>
  <c r="P191" i="46"/>
  <c r="P192" i="46"/>
  <c r="P193" i="46"/>
  <c r="P194" i="46"/>
  <c r="P195" i="46"/>
  <c r="P196" i="46"/>
  <c r="P197" i="46"/>
  <c r="P198" i="46"/>
  <c r="P199" i="46"/>
  <c r="P200" i="46"/>
  <c r="P201" i="46"/>
  <c r="P202" i="46"/>
  <c r="P203" i="46"/>
  <c r="P204" i="46"/>
  <c r="P205" i="46"/>
  <c r="P206" i="46"/>
  <c r="P207" i="46"/>
  <c r="P208" i="46"/>
  <c r="P210" i="46"/>
  <c r="P211" i="46"/>
  <c r="P212" i="46"/>
  <c r="P213" i="46"/>
  <c r="P214" i="46"/>
  <c r="P215" i="46"/>
  <c r="P216" i="46"/>
  <c r="P217" i="46"/>
  <c r="P218" i="46"/>
  <c r="P219" i="46"/>
  <c r="P220" i="46"/>
  <c r="P221" i="46"/>
  <c r="P223" i="46"/>
  <c r="P224" i="46"/>
  <c r="P225" i="46"/>
  <c r="P226" i="46"/>
  <c r="P227" i="46"/>
  <c r="P228" i="46"/>
  <c r="P229" i="46"/>
  <c r="P230" i="46"/>
  <c r="P231" i="46"/>
  <c r="P232" i="46"/>
  <c r="P233" i="46"/>
  <c r="P234" i="46"/>
  <c r="P235" i="46"/>
  <c r="P236" i="46"/>
  <c r="P237" i="46"/>
  <c r="P238" i="46"/>
  <c r="P239" i="46"/>
  <c r="P241" i="46"/>
  <c r="P242" i="46"/>
  <c r="P243" i="46"/>
  <c r="P244" i="46"/>
  <c r="P245" i="46"/>
  <c r="P246" i="46"/>
  <c r="P247" i="46"/>
  <c r="P248" i="46"/>
  <c r="P249" i="46"/>
  <c r="P250" i="46"/>
  <c r="P251" i="46"/>
  <c r="P252" i="46"/>
  <c r="P253" i="46"/>
  <c r="P254" i="46"/>
  <c r="P255" i="46"/>
  <c r="P256" i="46"/>
  <c r="P257" i="46"/>
  <c r="P258" i="46"/>
  <c r="P259" i="46"/>
  <c r="P260" i="46"/>
  <c r="P261" i="46"/>
  <c r="P262" i="46"/>
  <c r="P263" i="46"/>
  <c r="P264" i="46"/>
  <c r="P265" i="46"/>
  <c r="P266" i="46"/>
  <c r="P267" i="46"/>
  <c r="P269" i="46"/>
  <c r="P270" i="46"/>
  <c r="P271" i="46"/>
  <c r="P272" i="46"/>
  <c r="P273" i="46"/>
  <c r="P274" i="46"/>
  <c r="P275" i="46"/>
  <c r="P276" i="46"/>
  <c r="P277" i="46"/>
  <c r="P278" i="46"/>
  <c r="P279" i="46"/>
  <c r="P280" i="46"/>
  <c r="P281" i="46"/>
  <c r="P282" i="46"/>
  <c r="P283" i="46"/>
  <c r="P284" i="46"/>
  <c r="P285" i="46"/>
  <c r="P286" i="46"/>
  <c r="P287" i="46"/>
  <c r="P288" i="46"/>
  <c r="P289" i="46"/>
  <c r="P291" i="46"/>
  <c r="P292" i="46"/>
  <c r="P293" i="46"/>
  <c r="P294" i="46"/>
  <c r="P295" i="46"/>
  <c r="P296" i="46"/>
  <c r="P297" i="46"/>
  <c r="P298" i="46"/>
  <c r="P299" i="46"/>
  <c r="P300" i="46"/>
  <c r="P301" i="46"/>
  <c r="P302" i="46"/>
  <c r="P303" i="46"/>
  <c r="P304" i="46"/>
  <c r="P305" i="46"/>
  <c r="P306" i="46"/>
  <c r="P307" i="46"/>
  <c r="P308" i="46"/>
  <c r="P309" i="46"/>
  <c r="P311" i="46"/>
  <c r="P312" i="46"/>
  <c r="P313" i="46"/>
  <c r="P314" i="46"/>
  <c r="P315" i="46"/>
  <c r="P316" i="46"/>
  <c r="P317" i="46"/>
  <c r="P318" i="46"/>
  <c r="P319" i="46"/>
  <c r="P320" i="46"/>
  <c r="P321" i="46"/>
  <c r="P322" i="46"/>
  <c r="P323" i="46"/>
  <c r="P324" i="46"/>
  <c r="P325" i="46"/>
  <c r="P326" i="46"/>
  <c r="P327" i="46"/>
  <c r="P328" i="46"/>
  <c r="P329" i="46"/>
  <c r="P330" i="46"/>
  <c r="P331" i="46"/>
  <c r="P332" i="46"/>
  <c r="P333" i="46"/>
  <c r="P334" i="46"/>
  <c r="P335" i="46"/>
  <c r="P336" i="46"/>
  <c r="P338" i="46"/>
  <c r="P339" i="46"/>
  <c r="P340" i="46"/>
  <c r="P341" i="46"/>
  <c r="P342" i="46"/>
  <c r="P343" i="46"/>
  <c r="P344" i="46"/>
  <c r="P345" i="46"/>
  <c r="P346" i="46"/>
  <c r="P347" i="46"/>
  <c r="P348" i="46"/>
  <c r="P349" i="46"/>
  <c r="P350" i="46"/>
  <c r="P352" i="46"/>
  <c r="P353" i="46"/>
  <c r="P354" i="46"/>
  <c r="P355" i="46"/>
  <c r="P356" i="46"/>
  <c r="P357" i="46"/>
  <c r="P358" i="46"/>
  <c r="P359" i="46"/>
  <c r="P360" i="46"/>
  <c r="P361" i="46"/>
  <c r="P362" i="46"/>
  <c r="P363" i="46"/>
  <c r="P364" i="46"/>
  <c r="P365" i="46"/>
  <c r="P366" i="46"/>
  <c r="P367" i="46"/>
  <c r="P368" i="46"/>
  <c r="P369" i="46"/>
  <c r="P370" i="46"/>
  <c r="P372" i="46"/>
  <c r="P373" i="46"/>
  <c r="P374" i="46"/>
  <c r="P375" i="46"/>
  <c r="P376" i="46"/>
  <c r="P377" i="46"/>
  <c r="P378" i="46"/>
  <c r="P379" i="46"/>
  <c r="P380" i="46"/>
  <c r="P381" i="46"/>
  <c r="P382" i="46"/>
  <c r="P383" i="46"/>
  <c r="P384" i="46"/>
  <c r="P385" i="46"/>
  <c r="P386" i="46"/>
  <c r="P387" i="46"/>
  <c r="P388" i="46"/>
  <c r="P390" i="46"/>
  <c r="P391" i="46"/>
  <c r="P392" i="46"/>
  <c r="P393" i="46"/>
  <c r="P394" i="46"/>
  <c r="P395" i="46"/>
  <c r="P396" i="46"/>
  <c r="P397" i="46"/>
  <c r="P398" i="46"/>
  <c r="P399" i="46"/>
  <c r="P400" i="46"/>
  <c r="P401" i="46"/>
  <c r="P402" i="46"/>
  <c r="P403" i="46"/>
  <c r="P404" i="46"/>
  <c r="P405" i="46"/>
  <c r="P406" i="46"/>
  <c r="P407" i="46"/>
  <c r="P408" i="46"/>
  <c r="P409" i="46"/>
  <c r="P410" i="46"/>
  <c r="P411" i="46"/>
  <c r="P412" i="46"/>
  <c r="P413" i="46"/>
  <c r="P414" i="46"/>
  <c r="P415" i="46"/>
  <c r="P416" i="46"/>
  <c r="P417" i="46"/>
  <c r="P418" i="46"/>
  <c r="P419" i="46"/>
  <c r="P420" i="46"/>
  <c r="P421" i="46"/>
  <c r="P422" i="46"/>
  <c r="P423" i="46"/>
  <c r="P424" i="46"/>
  <c r="P425" i="46"/>
  <c r="P426" i="46"/>
  <c r="P427" i="46"/>
  <c r="P428" i="46"/>
  <c r="P429" i="46"/>
  <c r="P430" i="46"/>
  <c r="P431" i="46"/>
  <c r="P432" i="46"/>
  <c r="P433" i="46"/>
  <c r="P434" i="46"/>
  <c r="P435" i="46"/>
  <c r="P436" i="46"/>
  <c r="P437" i="46"/>
  <c r="P438" i="46"/>
  <c r="P439" i="46"/>
  <c r="P440" i="46"/>
  <c r="P441" i="46"/>
  <c r="P442" i="46"/>
  <c r="P443" i="46"/>
  <c r="P444" i="46"/>
  <c r="P445" i="46"/>
  <c r="P446" i="46"/>
  <c r="P447" i="46"/>
  <c r="P449" i="46"/>
  <c r="P450" i="46"/>
  <c r="P451" i="46"/>
  <c r="P452" i="46"/>
  <c r="P453" i="46"/>
  <c r="P454" i="46"/>
  <c r="P455" i="46"/>
  <c r="P456" i="46"/>
  <c r="P457" i="46"/>
  <c r="P458" i="46"/>
  <c r="P459" i="46"/>
  <c r="P460" i="46"/>
  <c r="P461" i="46"/>
  <c r="P462" i="46"/>
  <c r="P463" i="46"/>
  <c r="P464" i="46"/>
  <c r="P465" i="46"/>
  <c r="P466" i="46"/>
  <c r="P467" i="46"/>
  <c r="P468" i="46"/>
  <c r="P469" i="46"/>
  <c r="P470" i="46"/>
  <c r="P471" i="46"/>
  <c r="P472" i="46"/>
  <c r="P473" i="46"/>
  <c r="P474" i="46"/>
  <c r="P475" i="46"/>
  <c r="P476" i="46"/>
  <c r="P478" i="46"/>
  <c r="P479" i="46"/>
  <c r="P480" i="46"/>
  <c r="P481" i="46"/>
  <c r="P482" i="46"/>
  <c r="P483" i="46"/>
  <c r="P484" i="46"/>
  <c r="P485" i="46"/>
  <c r="P486" i="46"/>
  <c r="P487" i="46"/>
  <c r="P488" i="46"/>
  <c r="P489" i="46"/>
  <c r="P490" i="46"/>
  <c r="P491" i="46"/>
  <c r="P492" i="46"/>
  <c r="P493" i="46"/>
  <c r="P494" i="46"/>
  <c r="P495" i="46"/>
  <c r="P496" i="46"/>
  <c r="P497" i="46"/>
  <c r="P498" i="46"/>
  <c r="P499" i="46"/>
  <c r="P500" i="46"/>
  <c r="P501" i="46"/>
  <c r="P502" i="46"/>
  <c r="P503" i="46"/>
  <c r="P504" i="46"/>
  <c r="P505" i="46"/>
  <c r="P506" i="46"/>
  <c r="P507" i="46"/>
  <c r="P508" i="46"/>
  <c r="P509" i="46"/>
  <c r="P510" i="46"/>
  <c r="P511" i="46"/>
  <c r="P512" i="46"/>
  <c r="P514" i="46"/>
  <c r="P515" i="46"/>
  <c r="P516" i="46"/>
  <c r="P517" i="46"/>
  <c r="P518" i="46"/>
  <c r="P519" i="46"/>
  <c r="P520" i="46"/>
  <c r="P521" i="46"/>
  <c r="P522" i="46"/>
  <c r="P523" i="46"/>
  <c r="P524" i="46"/>
  <c r="P525" i="46"/>
  <c r="P526" i="46"/>
  <c r="P527" i="46"/>
  <c r="P528" i="46"/>
  <c r="P529" i="46"/>
  <c r="P530" i="46"/>
  <c r="P531" i="46"/>
  <c r="P532" i="46"/>
  <c r="P533" i="46"/>
  <c r="P534" i="46"/>
  <c r="P535" i="46"/>
  <c r="P536" i="46"/>
  <c r="P537" i="46"/>
  <c r="P538" i="46"/>
  <c r="P539" i="46"/>
  <c r="P540" i="46"/>
  <c r="P541" i="46"/>
  <c r="P542" i="46"/>
  <c r="P543" i="46"/>
  <c r="P544" i="46"/>
  <c r="P545" i="46"/>
  <c r="P546" i="46"/>
  <c r="P547" i="46"/>
  <c r="P548" i="46"/>
  <c r="P550" i="46"/>
  <c r="P551" i="46"/>
  <c r="P552" i="46"/>
  <c r="P553" i="46"/>
  <c r="P554" i="46"/>
  <c r="P555" i="46"/>
  <c r="P556" i="46"/>
  <c r="P557" i="46"/>
  <c r="P558" i="46"/>
  <c r="P559" i="46"/>
  <c r="P560" i="46"/>
  <c r="P561" i="46"/>
  <c r="P562" i="46"/>
  <c r="P563" i="46"/>
  <c r="P564" i="46"/>
  <c r="P565" i="46"/>
  <c r="P566" i="46"/>
  <c r="P567" i="46"/>
  <c r="P569" i="46"/>
  <c r="P570" i="46"/>
  <c r="P571" i="46"/>
  <c r="P572" i="46"/>
  <c r="P573" i="46"/>
  <c r="P574" i="46"/>
  <c r="P575" i="46"/>
  <c r="P576" i="46"/>
  <c r="P577" i="46"/>
  <c r="P578" i="46"/>
  <c r="P579" i="46"/>
  <c r="P580" i="46"/>
  <c r="P581" i="46"/>
  <c r="P582" i="46"/>
  <c r="P583" i="46"/>
  <c r="P584" i="46"/>
  <c r="P585" i="46"/>
  <c r="P587" i="46"/>
  <c r="P588" i="46"/>
  <c r="P589" i="46"/>
  <c r="P590" i="46"/>
  <c r="P591" i="46"/>
  <c r="P592" i="46"/>
  <c r="P593" i="46"/>
  <c r="P594" i="46"/>
  <c r="P595" i="46"/>
  <c r="P596" i="46"/>
  <c r="P597" i="46"/>
  <c r="P598" i="46"/>
  <c r="P599" i="46"/>
  <c r="P600" i="46"/>
  <c r="P601" i="46"/>
  <c r="P602" i="46"/>
  <c r="P603" i="46"/>
  <c r="P604" i="46"/>
  <c r="P605" i="46"/>
  <c r="P606" i="46"/>
  <c r="P607" i="46"/>
  <c r="P608" i="46"/>
  <c r="P609" i="46"/>
  <c r="P610" i="46"/>
  <c r="P611" i="46"/>
  <c r="P613" i="46"/>
  <c r="P614" i="46"/>
  <c r="P615" i="46"/>
  <c r="P616" i="46"/>
  <c r="P617" i="46"/>
  <c r="P618" i="46"/>
  <c r="P619" i="46"/>
  <c r="P620" i="46"/>
  <c r="P621" i="46"/>
  <c r="P622" i="46"/>
  <c r="P623" i="46"/>
  <c r="P624" i="46"/>
  <c r="P625" i="46"/>
  <c r="P626" i="46"/>
  <c r="P627" i="46"/>
  <c r="P628" i="46"/>
  <c r="P629" i="46"/>
  <c r="P630" i="46"/>
  <c r="P631" i="46"/>
  <c r="P632" i="46"/>
  <c r="P633" i="46"/>
  <c r="P634" i="46"/>
  <c r="P635" i="46"/>
  <c r="P636" i="46"/>
  <c r="P637" i="46"/>
  <c r="P638" i="46"/>
  <c r="P639" i="46"/>
  <c r="P641" i="46"/>
  <c r="P642" i="46"/>
  <c r="P643" i="46"/>
  <c r="P644" i="46"/>
  <c r="P645" i="46"/>
  <c r="P646" i="46"/>
  <c r="P647" i="46"/>
  <c r="P648" i="46"/>
  <c r="P649" i="46"/>
  <c r="P651" i="46"/>
  <c r="P652" i="46"/>
  <c r="P653" i="46"/>
  <c r="P654" i="46"/>
  <c r="P655" i="46"/>
  <c r="P656" i="46"/>
  <c r="P657" i="46"/>
  <c r="P658" i="46"/>
  <c r="P659" i="46"/>
  <c r="P660" i="46"/>
  <c r="P661" i="46"/>
  <c r="P663" i="46"/>
  <c r="P664" i="46"/>
  <c r="P665" i="46"/>
  <c r="P666" i="46"/>
  <c r="P667" i="46"/>
  <c r="P668" i="46"/>
  <c r="P669" i="46"/>
  <c r="P670" i="46"/>
  <c r="P671" i="46"/>
  <c r="P672" i="46"/>
  <c r="P673" i="46"/>
  <c r="P674" i="46"/>
  <c r="P675" i="46"/>
  <c r="P676" i="46"/>
  <c r="P677" i="46"/>
  <c r="P678" i="46"/>
  <c r="P679" i="46"/>
  <c r="P680" i="46"/>
  <c r="P681" i="46"/>
  <c r="P682" i="46"/>
  <c r="P683" i="46"/>
  <c r="P684" i="46"/>
  <c r="P685" i="46"/>
  <c r="P686" i="46"/>
  <c r="P687" i="46"/>
  <c r="P688" i="46"/>
  <c r="P689" i="46"/>
  <c r="P690" i="46"/>
  <c r="P691" i="46"/>
  <c r="P693" i="46"/>
  <c r="P694" i="46"/>
  <c r="P695" i="46"/>
  <c r="P696" i="46"/>
  <c r="P697" i="46"/>
  <c r="P698" i="46"/>
  <c r="P699" i="46"/>
  <c r="P700" i="46"/>
  <c r="P701" i="46"/>
  <c r="P702" i="46"/>
  <c r="P703" i="46"/>
  <c r="P704" i="46"/>
  <c r="P705" i="46"/>
  <c r="P706" i="46"/>
  <c r="P707" i="46"/>
  <c r="P708" i="46"/>
  <c r="P709" i="46"/>
  <c r="P710" i="46"/>
  <c r="P711" i="46"/>
  <c r="P712" i="46"/>
  <c r="P713" i="46"/>
  <c r="P715" i="46"/>
  <c r="P716" i="46"/>
  <c r="P717" i="46"/>
  <c r="P718" i="46"/>
  <c r="P719" i="46"/>
  <c r="P720" i="46"/>
  <c r="P721" i="46"/>
  <c r="P722" i="46"/>
  <c r="P723" i="46"/>
  <c r="P724" i="46"/>
  <c r="P725" i="46"/>
  <c r="P727" i="46"/>
  <c r="P728" i="46"/>
  <c r="P729" i="46"/>
  <c r="P730" i="46"/>
  <c r="P731" i="46"/>
  <c r="P732" i="46"/>
  <c r="P733" i="46"/>
  <c r="P734" i="46"/>
  <c r="P736" i="46"/>
  <c r="P737" i="46"/>
  <c r="P738" i="46"/>
  <c r="P739" i="46"/>
  <c r="P740" i="46"/>
  <c r="P741" i="46"/>
  <c r="P742" i="46"/>
  <c r="P743" i="46"/>
  <c r="P744" i="46"/>
  <c r="P745" i="46"/>
  <c r="P746" i="46"/>
  <c r="P747" i="46"/>
  <c r="P748" i="46"/>
  <c r="P749" i="46"/>
  <c r="P750" i="46"/>
  <c r="P751" i="46"/>
  <c r="P752" i="46"/>
  <c r="P753" i="46"/>
  <c r="P754" i="46"/>
  <c r="P755" i="46"/>
  <c r="P756" i="46"/>
  <c r="P757" i="46"/>
  <c r="P758" i="46"/>
  <c r="P759" i="46"/>
  <c r="P760" i="46"/>
  <c r="P761" i="46"/>
  <c r="P762" i="46"/>
  <c r="P763" i="46"/>
  <c r="P764" i="46"/>
  <c r="P765" i="46"/>
  <c r="P766" i="46"/>
  <c r="P767" i="46"/>
  <c r="P768" i="46"/>
  <c r="P769" i="46"/>
  <c r="P770" i="46"/>
  <c r="P771" i="46"/>
  <c r="P772" i="46"/>
  <c r="P773" i="46"/>
  <c r="P774" i="46"/>
  <c r="P775" i="46"/>
  <c r="P776" i="46"/>
  <c r="P777" i="46"/>
  <c r="P778" i="46"/>
  <c r="P779" i="46"/>
  <c r="P780" i="46"/>
  <c r="P781" i="46"/>
  <c r="P782" i="46"/>
  <c r="P783" i="46"/>
  <c r="P784" i="46"/>
  <c r="P785" i="46"/>
  <c r="P786" i="46"/>
  <c r="P787" i="46"/>
  <c r="P788" i="46"/>
  <c r="P789" i="46"/>
  <c r="P790" i="46"/>
  <c r="P791" i="46"/>
  <c r="P792" i="46"/>
  <c r="P793" i="46"/>
  <c r="P794" i="46"/>
  <c r="P795" i="46"/>
  <c r="P796" i="46"/>
  <c r="P797" i="46"/>
  <c r="P798" i="46"/>
  <c r="P799" i="46"/>
  <c r="P800" i="46"/>
  <c r="P801" i="46"/>
  <c r="P802" i="46"/>
  <c r="P803" i="46"/>
  <c r="P804" i="46"/>
  <c r="P805" i="46"/>
  <c r="P806" i="46"/>
  <c r="P807" i="46"/>
  <c r="P808" i="46"/>
  <c r="P810" i="46"/>
  <c r="P811" i="46"/>
  <c r="P812" i="46"/>
  <c r="P813" i="46"/>
  <c r="P814" i="46"/>
  <c r="P815" i="46"/>
  <c r="P816" i="46"/>
  <c r="P817" i="46"/>
  <c r="P819" i="46"/>
  <c r="P820" i="46"/>
  <c r="P821" i="46"/>
  <c r="P822" i="46"/>
  <c r="P823" i="46"/>
  <c r="P824" i="46"/>
  <c r="P825" i="46"/>
  <c r="P826" i="46"/>
  <c r="P827" i="46"/>
  <c r="P828" i="46"/>
  <c r="P829" i="46"/>
  <c r="P830" i="46"/>
  <c r="P831" i="46"/>
  <c r="P832" i="46"/>
  <c r="P833" i="46"/>
  <c r="P834" i="46"/>
  <c r="P835" i="46"/>
  <c r="P836" i="46"/>
  <c r="P837" i="46"/>
  <c r="P838" i="46"/>
  <c r="P840" i="46"/>
  <c r="P841" i="46"/>
  <c r="P842" i="46"/>
  <c r="P843" i="46"/>
  <c r="P844" i="46"/>
  <c r="P845" i="46"/>
  <c r="P846" i="46"/>
  <c r="P847" i="46"/>
  <c r="P848" i="46"/>
  <c r="P850" i="46"/>
  <c r="P851" i="46"/>
  <c r="P852" i="46"/>
  <c r="P853" i="46"/>
  <c r="P854" i="46"/>
  <c r="P855" i="46"/>
  <c r="P856" i="46"/>
  <c r="P857" i="46"/>
  <c r="P858" i="46"/>
  <c r="P859" i="46"/>
  <c r="P860" i="46"/>
  <c r="P861" i="46"/>
  <c r="P862" i="46"/>
  <c r="P863" i="46"/>
  <c r="P864" i="46"/>
  <c r="P866" i="46"/>
  <c r="P867" i="46"/>
  <c r="P868" i="46"/>
  <c r="P869" i="46"/>
  <c r="P870" i="46"/>
  <c r="P871" i="46"/>
  <c r="P872" i="46"/>
  <c r="P873" i="46"/>
  <c r="P874" i="46"/>
  <c r="P875" i="46"/>
  <c r="P876" i="46"/>
  <c r="P877" i="46"/>
  <c r="P878" i="46"/>
  <c r="P879" i="46"/>
  <c r="P880" i="46"/>
  <c r="P881" i="46"/>
  <c r="P882" i="46"/>
  <c r="P883" i="46"/>
  <c r="P884" i="46"/>
  <c r="P885" i="46"/>
  <c r="P886" i="46"/>
  <c r="P887" i="46"/>
  <c r="P888" i="46"/>
  <c r="P889" i="46"/>
  <c r="P890" i="46"/>
  <c r="P891" i="46"/>
  <c r="P892" i="46"/>
  <c r="P893" i="46"/>
  <c r="P894" i="46"/>
  <c r="P895" i="46"/>
  <c r="P897" i="46"/>
  <c r="P898" i="46"/>
  <c r="P899" i="46"/>
  <c r="P900" i="46"/>
  <c r="P901" i="46"/>
  <c r="O12" i="46"/>
  <c r="O13" i="46"/>
  <c r="O14" i="46"/>
  <c r="O15" i="46"/>
  <c r="O16" i="46"/>
  <c r="O17" i="46"/>
  <c r="O18" i="46"/>
  <c r="O19" i="46"/>
  <c r="O20" i="46"/>
  <c r="O21" i="46"/>
  <c r="O22" i="46"/>
  <c r="O23" i="46"/>
  <c r="O24" i="46"/>
  <c r="O25" i="46"/>
  <c r="O26" i="46"/>
  <c r="O27" i="46"/>
  <c r="O28" i="46"/>
  <c r="O29" i="46"/>
  <c r="O30" i="46"/>
  <c r="O31" i="46"/>
  <c r="O32" i="46"/>
  <c r="O33" i="46"/>
  <c r="O34" i="46"/>
  <c r="O35" i="46"/>
  <c r="O37" i="46"/>
  <c r="O38" i="46"/>
  <c r="O39" i="46"/>
  <c r="O40" i="46"/>
  <c r="O41" i="46"/>
  <c r="O42" i="46"/>
  <c r="O43" i="46"/>
  <c r="O44" i="46"/>
  <c r="O45" i="46"/>
  <c r="O46" i="46"/>
  <c r="O47" i="46"/>
  <c r="O48" i="46"/>
  <c r="O49" i="46"/>
  <c r="O50" i="46"/>
  <c r="O51" i="46"/>
  <c r="O52" i="46"/>
  <c r="O53" i="46"/>
  <c r="O54" i="46"/>
  <c r="O55" i="46"/>
  <c r="O56" i="46"/>
  <c r="O58" i="46"/>
  <c r="O59" i="46"/>
  <c r="O60" i="46"/>
  <c r="O61" i="46"/>
  <c r="O62" i="46"/>
  <c r="O63" i="46"/>
  <c r="O64" i="46"/>
  <c r="O65" i="46"/>
  <c r="O66" i="46"/>
  <c r="O67" i="46"/>
  <c r="O68" i="46"/>
  <c r="O69" i="46"/>
  <c r="O71" i="46"/>
  <c r="O72" i="46"/>
  <c r="O73" i="46"/>
  <c r="O74" i="46"/>
  <c r="O75" i="46"/>
  <c r="O76" i="46"/>
  <c r="O77" i="46"/>
  <c r="O79" i="46"/>
  <c r="O80" i="46"/>
  <c r="O81" i="46"/>
  <c r="O82" i="46"/>
  <c r="O83" i="46"/>
  <c r="O84" i="46"/>
  <c r="O85" i="46"/>
  <c r="O86" i="46"/>
  <c r="O87" i="46"/>
  <c r="O88" i="46"/>
  <c r="O89" i="46"/>
  <c r="O90" i="46"/>
  <c r="O91" i="46"/>
  <c r="O92" i="46"/>
  <c r="O94" i="46"/>
  <c r="O95" i="46"/>
  <c r="O96" i="46"/>
  <c r="O97" i="46"/>
  <c r="O98" i="46"/>
  <c r="O99" i="46"/>
  <c r="O100" i="46"/>
  <c r="O101" i="46"/>
  <c r="O102" i="46"/>
  <c r="O103" i="46"/>
  <c r="O104" i="46"/>
  <c r="O105" i="46"/>
  <c r="O106" i="46"/>
  <c r="O107" i="46"/>
  <c r="O108" i="46"/>
  <c r="O109" i="46"/>
  <c r="O110" i="46"/>
  <c r="O111" i="46"/>
  <c r="O112" i="46"/>
  <c r="O113" i="46"/>
  <c r="O114" i="46"/>
  <c r="O115" i="46"/>
  <c r="O116" i="46"/>
  <c r="O118" i="46"/>
  <c r="O119" i="46"/>
  <c r="O120" i="46"/>
  <c r="O121" i="46"/>
  <c r="O122" i="46"/>
  <c r="O123" i="46"/>
  <c r="O124" i="46"/>
  <c r="O125" i="46"/>
  <c r="O126" i="46"/>
  <c r="O128" i="46"/>
  <c r="O129" i="46"/>
  <c r="O130" i="46"/>
  <c r="O131" i="46"/>
  <c r="O132" i="46"/>
  <c r="O133" i="46"/>
  <c r="O134" i="46"/>
  <c r="O135" i="46"/>
  <c r="O136" i="46"/>
  <c r="O137" i="46"/>
  <c r="O138" i="46"/>
  <c r="O139" i="46"/>
  <c r="O140" i="46"/>
  <c r="O142" i="46"/>
  <c r="O143" i="46"/>
  <c r="O144" i="46"/>
  <c r="O145" i="46"/>
  <c r="O146" i="46"/>
  <c r="O147" i="46"/>
  <c r="O148" i="46"/>
  <c r="O149" i="46"/>
  <c r="O150" i="46"/>
  <c r="O151" i="46"/>
  <c r="O152" i="46"/>
  <c r="O153" i="46"/>
  <c r="O154" i="46"/>
  <c r="O156" i="46"/>
  <c r="O157" i="46"/>
  <c r="O158" i="46"/>
  <c r="O159" i="46"/>
  <c r="O160" i="46"/>
  <c r="O161" i="46"/>
  <c r="O162" i="46"/>
  <c r="O163" i="46"/>
  <c r="O164" i="46"/>
  <c r="O165" i="46"/>
  <c r="O166" i="46"/>
  <c r="O167" i="46"/>
  <c r="O168" i="46"/>
  <c r="O169" i="46"/>
  <c r="O170" i="46"/>
  <c r="O171" i="46"/>
  <c r="O173" i="46"/>
  <c r="O174" i="46"/>
  <c r="O175" i="46"/>
  <c r="O176" i="46"/>
  <c r="O177" i="46"/>
  <c r="O178" i="46"/>
  <c r="O179" i="46"/>
  <c r="O180" i="46"/>
  <c r="O181" i="46"/>
  <c r="O182" i="46"/>
  <c r="O183" i="46"/>
  <c r="O184" i="46"/>
  <c r="O186" i="46"/>
  <c r="O187" i="46"/>
  <c r="O188" i="46"/>
  <c r="O189" i="46"/>
  <c r="O190" i="46"/>
  <c r="O191" i="46"/>
  <c r="O192" i="46"/>
  <c r="O193" i="46"/>
  <c r="O194" i="46"/>
  <c r="O195" i="46"/>
  <c r="O196" i="46"/>
  <c r="O197" i="46"/>
  <c r="O198" i="46"/>
  <c r="O199" i="46"/>
  <c r="O200" i="46"/>
  <c r="O201" i="46"/>
  <c r="O202" i="46"/>
  <c r="O203" i="46"/>
  <c r="O204" i="46"/>
  <c r="O205" i="46"/>
  <c r="O206" i="46"/>
  <c r="O207" i="46"/>
  <c r="O208" i="46"/>
  <c r="O210" i="46"/>
  <c r="O211" i="46"/>
  <c r="O212" i="46"/>
  <c r="O213" i="46"/>
  <c r="O214" i="46"/>
  <c r="O215" i="46"/>
  <c r="O216" i="46"/>
  <c r="O217" i="46"/>
  <c r="O218" i="46"/>
  <c r="O219" i="46"/>
  <c r="O220" i="46"/>
  <c r="O221" i="46"/>
  <c r="O223" i="46"/>
  <c r="O224" i="46"/>
  <c r="O225" i="46"/>
  <c r="O226" i="46"/>
  <c r="O227" i="46"/>
  <c r="O228" i="46"/>
  <c r="O229" i="46"/>
  <c r="O230" i="46"/>
  <c r="O231" i="46"/>
  <c r="O232" i="46"/>
  <c r="O233" i="46"/>
  <c r="O234" i="46"/>
  <c r="O235" i="46"/>
  <c r="O236" i="46"/>
  <c r="O237" i="46"/>
  <c r="O238" i="46"/>
  <c r="O239" i="46"/>
  <c r="O241" i="46"/>
  <c r="O242" i="46"/>
  <c r="O243" i="46"/>
  <c r="O244" i="46"/>
  <c r="O245" i="46"/>
  <c r="O246" i="46"/>
  <c r="O247" i="46"/>
  <c r="O248" i="46"/>
  <c r="O249" i="46"/>
  <c r="O250" i="46"/>
  <c r="O251" i="46"/>
  <c r="O252" i="46"/>
  <c r="O253" i="46"/>
  <c r="O254" i="46"/>
  <c r="O255" i="46"/>
  <c r="O256" i="46"/>
  <c r="O257" i="46"/>
  <c r="O258" i="46"/>
  <c r="O259" i="46"/>
  <c r="O260" i="46"/>
  <c r="O261" i="46"/>
  <c r="O262" i="46"/>
  <c r="O263" i="46"/>
  <c r="O264" i="46"/>
  <c r="O265" i="46"/>
  <c r="O266" i="46"/>
  <c r="O267" i="46"/>
  <c r="O269" i="46"/>
  <c r="O270" i="46"/>
  <c r="O271" i="46"/>
  <c r="O272" i="46"/>
  <c r="O273" i="46"/>
  <c r="O274" i="46"/>
  <c r="O275" i="46"/>
  <c r="O276" i="46"/>
  <c r="O277" i="46"/>
  <c r="O278" i="46"/>
  <c r="O279" i="46"/>
  <c r="O280" i="46"/>
  <c r="O281" i="46"/>
  <c r="O282" i="46"/>
  <c r="O283" i="46"/>
  <c r="O284" i="46"/>
  <c r="O285" i="46"/>
  <c r="O286" i="46"/>
  <c r="O287" i="46"/>
  <c r="O288" i="46"/>
  <c r="O289" i="46"/>
  <c r="O291" i="46"/>
  <c r="O292" i="46"/>
  <c r="O293" i="46"/>
  <c r="O294" i="46"/>
  <c r="O295" i="46"/>
  <c r="O296" i="46"/>
  <c r="O297" i="46"/>
  <c r="O298" i="46"/>
  <c r="O299" i="46"/>
  <c r="O300" i="46"/>
  <c r="O301" i="46"/>
  <c r="O302" i="46"/>
  <c r="O303" i="46"/>
  <c r="O304" i="46"/>
  <c r="O305" i="46"/>
  <c r="O306" i="46"/>
  <c r="O307" i="46"/>
  <c r="O308" i="46"/>
  <c r="O309" i="46"/>
  <c r="O311" i="46"/>
  <c r="O312" i="46"/>
  <c r="O313" i="46"/>
  <c r="O314" i="46"/>
  <c r="O315" i="46"/>
  <c r="O316" i="46"/>
  <c r="O317" i="46"/>
  <c r="O318" i="46"/>
  <c r="O319" i="46"/>
  <c r="O320" i="46"/>
  <c r="O321" i="46"/>
  <c r="O322" i="46"/>
  <c r="O323" i="46"/>
  <c r="O324" i="46"/>
  <c r="O325" i="46"/>
  <c r="O326" i="46"/>
  <c r="O327" i="46"/>
  <c r="O328" i="46"/>
  <c r="O329" i="46"/>
  <c r="O330" i="46"/>
  <c r="O331" i="46"/>
  <c r="O332" i="46"/>
  <c r="O333" i="46"/>
  <c r="O334" i="46"/>
  <c r="O335" i="46"/>
  <c r="O336" i="46"/>
  <c r="O338" i="46"/>
  <c r="O339" i="46"/>
  <c r="O340" i="46"/>
  <c r="O341" i="46"/>
  <c r="O342" i="46"/>
  <c r="O343" i="46"/>
  <c r="O344" i="46"/>
  <c r="O345" i="46"/>
  <c r="O346" i="46"/>
  <c r="O347" i="46"/>
  <c r="O348" i="46"/>
  <c r="O349" i="46"/>
  <c r="O350" i="46"/>
  <c r="O352" i="46"/>
  <c r="O353" i="46"/>
  <c r="O354" i="46"/>
  <c r="O355" i="46"/>
  <c r="O356" i="46"/>
  <c r="O357" i="46"/>
  <c r="O358" i="46"/>
  <c r="O359" i="46"/>
  <c r="O360" i="46"/>
  <c r="O361" i="46"/>
  <c r="O362" i="46"/>
  <c r="O363" i="46"/>
  <c r="O364" i="46"/>
  <c r="O365" i="46"/>
  <c r="O366" i="46"/>
  <c r="O367" i="46"/>
  <c r="O368" i="46"/>
  <c r="O369" i="46"/>
  <c r="O370" i="46"/>
  <c r="O372" i="46"/>
  <c r="O373" i="46"/>
  <c r="O374" i="46"/>
  <c r="O375" i="46"/>
  <c r="O376" i="46"/>
  <c r="O377" i="46"/>
  <c r="O378" i="46"/>
  <c r="O379" i="46"/>
  <c r="O380" i="46"/>
  <c r="O381" i="46"/>
  <c r="O382" i="46"/>
  <c r="O383" i="46"/>
  <c r="O384" i="46"/>
  <c r="O385" i="46"/>
  <c r="O386" i="46"/>
  <c r="O387" i="46"/>
  <c r="O388" i="46"/>
  <c r="O390" i="46"/>
  <c r="O391" i="46"/>
  <c r="O392" i="46"/>
  <c r="O393" i="46"/>
  <c r="O394" i="46"/>
  <c r="O395" i="46"/>
  <c r="O396" i="46"/>
  <c r="O397" i="46"/>
  <c r="O398" i="46"/>
  <c r="O399" i="46"/>
  <c r="O400" i="46"/>
  <c r="O401" i="46"/>
  <c r="O402" i="46"/>
  <c r="O403" i="46"/>
  <c r="O404" i="46"/>
  <c r="O405" i="46"/>
  <c r="O406" i="46"/>
  <c r="O407" i="46"/>
  <c r="O408" i="46"/>
  <c r="O409" i="46"/>
  <c r="O410" i="46"/>
  <c r="O411" i="46"/>
  <c r="O412" i="46"/>
  <c r="O413" i="46"/>
  <c r="O414" i="46"/>
  <c r="O415" i="46"/>
  <c r="O416" i="46"/>
  <c r="O417" i="46"/>
  <c r="O418" i="46"/>
  <c r="O419" i="46"/>
  <c r="O420" i="46"/>
  <c r="O421" i="46"/>
  <c r="O422" i="46"/>
  <c r="O423" i="46"/>
  <c r="O424" i="46"/>
  <c r="O425" i="46"/>
  <c r="O426" i="46"/>
  <c r="O427" i="46"/>
  <c r="O428" i="46"/>
  <c r="O429" i="46"/>
  <c r="O430" i="46"/>
  <c r="O431" i="46"/>
  <c r="O432" i="46"/>
  <c r="O433" i="46"/>
  <c r="O434" i="46"/>
  <c r="O435" i="46"/>
  <c r="O436" i="46"/>
  <c r="O437" i="46"/>
  <c r="O438" i="46"/>
  <c r="O439" i="46"/>
  <c r="O440" i="46"/>
  <c r="O441" i="46"/>
  <c r="O442" i="46"/>
  <c r="O443" i="46"/>
  <c r="O444" i="46"/>
  <c r="O445" i="46"/>
  <c r="O446" i="46"/>
  <c r="O447" i="46"/>
  <c r="O449" i="46"/>
  <c r="O450" i="46"/>
  <c r="O451" i="46"/>
  <c r="O452" i="46"/>
  <c r="O453" i="46"/>
  <c r="O454" i="46"/>
  <c r="O455" i="46"/>
  <c r="O456" i="46"/>
  <c r="O457" i="46"/>
  <c r="O458" i="46"/>
  <c r="O459" i="46"/>
  <c r="O460" i="46"/>
  <c r="O461" i="46"/>
  <c r="O462" i="46"/>
  <c r="O463" i="46"/>
  <c r="O464" i="46"/>
  <c r="O465" i="46"/>
  <c r="O466" i="46"/>
  <c r="O467" i="46"/>
  <c r="O468" i="46"/>
  <c r="O469" i="46"/>
  <c r="O470" i="46"/>
  <c r="O471" i="46"/>
  <c r="O472" i="46"/>
  <c r="O473" i="46"/>
  <c r="O474" i="46"/>
  <c r="O475" i="46"/>
  <c r="O476" i="46"/>
  <c r="O478" i="46"/>
  <c r="O479" i="46"/>
  <c r="O480" i="46"/>
  <c r="O481" i="46"/>
  <c r="O482" i="46"/>
  <c r="O483" i="46"/>
  <c r="O484" i="46"/>
  <c r="O485" i="46"/>
  <c r="O486" i="46"/>
  <c r="O487" i="46"/>
  <c r="O488" i="46"/>
  <c r="O489" i="46"/>
  <c r="O490" i="46"/>
  <c r="O491" i="46"/>
  <c r="O492" i="46"/>
  <c r="O493" i="46"/>
  <c r="O494" i="46"/>
  <c r="O495" i="46"/>
  <c r="O496" i="46"/>
  <c r="O497" i="46"/>
  <c r="O498" i="46"/>
  <c r="O499" i="46"/>
  <c r="O500" i="46"/>
  <c r="O501" i="46"/>
  <c r="O502" i="46"/>
  <c r="O503" i="46"/>
  <c r="O504" i="46"/>
  <c r="O505" i="46"/>
  <c r="O506" i="46"/>
  <c r="O507" i="46"/>
  <c r="O508" i="46"/>
  <c r="O509" i="46"/>
  <c r="O510" i="46"/>
  <c r="O511" i="46"/>
  <c r="O512" i="46"/>
  <c r="O514" i="46"/>
  <c r="O515" i="46"/>
  <c r="O516" i="46"/>
  <c r="O517" i="46"/>
  <c r="O518" i="46"/>
  <c r="O519" i="46"/>
  <c r="O520" i="46"/>
  <c r="O521" i="46"/>
  <c r="O522" i="46"/>
  <c r="O523" i="46"/>
  <c r="O524" i="46"/>
  <c r="O525" i="46"/>
  <c r="O526" i="46"/>
  <c r="O527" i="46"/>
  <c r="O528" i="46"/>
  <c r="O529" i="46"/>
  <c r="O530" i="46"/>
  <c r="O531" i="46"/>
  <c r="O532" i="46"/>
  <c r="O533" i="46"/>
  <c r="O534" i="46"/>
  <c r="O535" i="46"/>
  <c r="O536" i="46"/>
  <c r="O537" i="46"/>
  <c r="O538" i="46"/>
  <c r="O539" i="46"/>
  <c r="O540" i="46"/>
  <c r="O541" i="46"/>
  <c r="O542" i="46"/>
  <c r="O543" i="46"/>
  <c r="O544" i="46"/>
  <c r="O545" i="46"/>
  <c r="O546" i="46"/>
  <c r="O547" i="46"/>
  <c r="O548" i="46"/>
  <c r="O550" i="46"/>
  <c r="O551" i="46"/>
  <c r="O552" i="46"/>
  <c r="O553" i="46"/>
  <c r="O554" i="46"/>
  <c r="O555" i="46"/>
  <c r="O556" i="46"/>
  <c r="O557" i="46"/>
  <c r="O558" i="46"/>
  <c r="O559" i="46"/>
  <c r="O560" i="46"/>
  <c r="O561" i="46"/>
  <c r="O562" i="46"/>
  <c r="O563" i="46"/>
  <c r="O564" i="46"/>
  <c r="O565" i="46"/>
  <c r="O566" i="46"/>
  <c r="O567" i="46"/>
  <c r="O569" i="46"/>
  <c r="O570" i="46"/>
  <c r="O571" i="46"/>
  <c r="O572" i="46"/>
  <c r="O573" i="46"/>
  <c r="O574" i="46"/>
  <c r="O575" i="46"/>
  <c r="O576" i="46"/>
  <c r="O577" i="46"/>
  <c r="O578" i="46"/>
  <c r="O579" i="46"/>
  <c r="O580" i="46"/>
  <c r="O581" i="46"/>
  <c r="O582" i="46"/>
  <c r="O583" i="46"/>
  <c r="O584" i="46"/>
  <c r="O585" i="46"/>
  <c r="O587" i="46"/>
  <c r="O588" i="46"/>
  <c r="O589" i="46"/>
  <c r="O590" i="46"/>
  <c r="O591" i="46"/>
  <c r="O592" i="46"/>
  <c r="O593" i="46"/>
  <c r="O594" i="46"/>
  <c r="O595" i="46"/>
  <c r="O596" i="46"/>
  <c r="O597" i="46"/>
  <c r="O598" i="46"/>
  <c r="O599" i="46"/>
  <c r="O600" i="46"/>
  <c r="O601" i="46"/>
  <c r="O602" i="46"/>
  <c r="O603" i="46"/>
  <c r="O604" i="46"/>
  <c r="O605" i="46"/>
  <c r="O606" i="46"/>
  <c r="O607" i="46"/>
  <c r="O608" i="46"/>
  <c r="O609" i="46"/>
  <c r="O610" i="46"/>
  <c r="O611" i="46"/>
  <c r="O613" i="46"/>
  <c r="O614" i="46"/>
  <c r="O615" i="46"/>
  <c r="O616" i="46"/>
  <c r="O617" i="46"/>
  <c r="O618" i="46"/>
  <c r="O619" i="46"/>
  <c r="O620" i="46"/>
  <c r="O621" i="46"/>
  <c r="O622" i="46"/>
  <c r="O623" i="46"/>
  <c r="O624" i="46"/>
  <c r="O625" i="46"/>
  <c r="O626" i="46"/>
  <c r="O627" i="46"/>
  <c r="O628" i="46"/>
  <c r="O629" i="46"/>
  <c r="O630" i="46"/>
  <c r="O631" i="46"/>
  <c r="O632" i="46"/>
  <c r="O633" i="46"/>
  <c r="O634" i="46"/>
  <c r="O635" i="46"/>
  <c r="O636" i="46"/>
  <c r="O637" i="46"/>
  <c r="O638" i="46"/>
  <c r="O639" i="46"/>
  <c r="O641" i="46"/>
  <c r="O642" i="46"/>
  <c r="O643" i="46"/>
  <c r="O644" i="46"/>
  <c r="O645" i="46"/>
  <c r="O646" i="46"/>
  <c r="O647" i="46"/>
  <c r="O648" i="46"/>
  <c r="O649" i="46"/>
  <c r="O651" i="46"/>
  <c r="O652" i="46"/>
  <c r="O653" i="46"/>
  <c r="O654" i="46"/>
  <c r="O655" i="46"/>
  <c r="O656" i="46"/>
  <c r="O657" i="46"/>
  <c r="O658" i="46"/>
  <c r="O659" i="46"/>
  <c r="O660" i="46"/>
  <c r="O661" i="46"/>
  <c r="O663" i="46"/>
  <c r="O664" i="46"/>
  <c r="O665" i="46"/>
  <c r="O666" i="46"/>
  <c r="O667" i="46"/>
  <c r="O668" i="46"/>
  <c r="O669" i="46"/>
  <c r="O670" i="46"/>
  <c r="O671" i="46"/>
  <c r="O672" i="46"/>
  <c r="O673" i="46"/>
  <c r="O674" i="46"/>
  <c r="O675" i="46"/>
  <c r="O676" i="46"/>
  <c r="O677" i="46"/>
  <c r="O678" i="46"/>
  <c r="O679" i="46"/>
  <c r="O680" i="46"/>
  <c r="O681" i="46"/>
  <c r="O682" i="46"/>
  <c r="O683" i="46"/>
  <c r="O684" i="46"/>
  <c r="O685" i="46"/>
  <c r="O686" i="46"/>
  <c r="O687" i="46"/>
  <c r="O688" i="46"/>
  <c r="O689" i="46"/>
  <c r="O690" i="46"/>
  <c r="O691" i="46"/>
  <c r="O693" i="46"/>
  <c r="O694" i="46"/>
  <c r="O695" i="46"/>
  <c r="O696" i="46"/>
  <c r="O697" i="46"/>
  <c r="O698" i="46"/>
  <c r="O699" i="46"/>
  <c r="O700" i="46"/>
  <c r="O701" i="46"/>
  <c r="O702" i="46"/>
  <c r="O703" i="46"/>
  <c r="O704" i="46"/>
  <c r="O705" i="46"/>
  <c r="O706" i="46"/>
  <c r="O707" i="46"/>
  <c r="O708" i="46"/>
  <c r="O709" i="46"/>
  <c r="O710" i="46"/>
  <c r="O711" i="46"/>
  <c r="O712" i="46"/>
  <c r="O713" i="46"/>
  <c r="O715" i="46"/>
  <c r="O716" i="46"/>
  <c r="O717" i="46"/>
  <c r="O718" i="46"/>
  <c r="O719" i="46"/>
  <c r="O720" i="46"/>
  <c r="O721" i="46"/>
  <c r="O722" i="46"/>
  <c r="O723" i="46"/>
  <c r="O724" i="46"/>
  <c r="O725" i="46"/>
  <c r="O727" i="46"/>
  <c r="O728" i="46"/>
  <c r="O729" i="46"/>
  <c r="O730" i="46"/>
  <c r="O731" i="46"/>
  <c r="O732" i="46"/>
  <c r="O733" i="46"/>
  <c r="O734" i="46"/>
  <c r="O736" i="46"/>
  <c r="O737" i="46"/>
  <c r="O738" i="46"/>
  <c r="O739" i="46"/>
  <c r="O740" i="46"/>
  <c r="O741" i="46"/>
  <c r="O742" i="46"/>
  <c r="O743" i="46"/>
  <c r="O744" i="46"/>
  <c r="O745" i="46"/>
  <c r="O746" i="46"/>
  <c r="O747" i="46"/>
  <c r="O748" i="46"/>
  <c r="O749" i="46"/>
  <c r="O750" i="46"/>
  <c r="O751" i="46"/>
  <c r="O752" i="46"/>
  <c r="O753" i="46"/>
  <c r="O754" i="46"/>
  <c r="O755" i="46"/>
  <c r="O756" i="46"/>
  <c r="O757" i="46"/>
  <c r="O758" i="46"/>
  <c r="O759" i="46"/>
  <c r="O760" i="46"/>
  <c r="O761" i="46"/>
  <c r="O762" i="46"/>
  <c r="O763" i="46"/>
  <c r="O764" i="46"/>
  <c r="O765" i="46"/>
  <c r="O766" i="46"/>
  <c r="O767" i="46"/>
  <c r="O768" i="46"/>
  <c r="O769" i="46"/>
  <c r="O770" i="46"/>
  <c r="O771" i="46"/>
  <c r="O772" i="46"/>
  <c r="O773" i="46"/>
  <c r="O774" i="46"/>
  <c r="O775" i="46"/>
  <c r="O776" i="46"/>
  <c r="O777" i="46"/>
  <c r="O778" i="46"/>
  <c r="O779" i="46"/>
  <c r="O780" i="46"/>
  <c r="O781" i="46"/>
  <c r="O782" i="46"/>
  <c r="O783" i="46"/>
  <c r="O784" i="46"/>
  <c r="O785" i="46"/>
  <c r="O786" i="46"/>
  <c r="O787" i="46"/>
  <c r="O788" i="46"/>
  <c r="O789" i="46"/>
  <c r="O790" i="46"/>
  <c r="O791" i="46"/>
  <c r="O792" i="46"/>
  <c r="O793" i="46"/>
  <c r="O794" i="46"/>
  <c r="O795" i="46"/>
  <c r="O796" i="46"/>
  <c r="O797" i="46"/>
  <c r="O798" i="46"/>
  <c r="O799" i="46"/>
  <c r="O800" i="46"/>
  <c r="O801" i="46"/>
  <c r="O802" i="46"/>
  <c r="O803" i="46"/>
  <c r="O804" i="46"/>
  <c r="O805" i="46"/>
  <c r="O806" i="46"/>
  <c r="O807" i="46"/>
  <c r="O808" i="46"/>
  <c r="O810" i="46"/>
  <c r="O811" i="46"/>
  <c r="O812" i="46"/>
  <c r="O813" i="46"/>
  <c r="O814" i="46"/>
  <c r="O815" i="46"/>
  <c r="O816" i="46"/>
  <c r="O817" i="46"/>
  <c r="O819" i="46"/>
  <c r="O820" i="46"/>
  <c r="O821" i="46"/>
  <c r="O822" i="46"/>
  <c r="O823" i="46"/>
  <c r="O824" i="46"/>
  <c r="O825" i="46"/>
  <c r="O826" i="46"/>
  <c r="O827" i="46"/>
  <c r="O828" i="46"/>
  <c r="O829" i="46"/>
  <c r="O830" i="46"/>
  <c r="O831" i="46"/>
  <c r="O832" i="46"/>
  <c r="O833" i="46"/>
  <c r="O834" i="46"/>
  <c r="O835" i="46"/>
  <c r="O836" i="46"/>
  <c r="O837" i="46"/>
  <c r="O838" i="46"/>
  <c r="O840" i="46"/>
  <c r="O841" i="46"/>
  <c r="O842" i="46"/>
  <c r="O843" i="46"/>
  <c r="O844" i="46"/>
  <c r="O845" i="46"/>
  <c r="O846" i="46"/>
  <c r="O847" i="46"/>
  <c r="O848" i="46"/>
  <c r="O850" i="46"/>
  <c r="O851" i="46"/>
  <c r="O852" i="46"/>
  <c r="O853" i="46"/>
  <c r="O854" i="46"/>
  <c r="O855" i="46"/>
  <c r="O856" i="46"/>
  <c r="O857" i="46"/>
  <c r="O858" i="46"/>
  <c r="O859" i="46"/>
  <c r="O860" i="46"/>
  <c r="O861" i="46"/>
  <c r="O862" i="46"/>
  <c r="O863" i="46"/>
  <c r="O864" i="46"/>
  <c r="O866" i="46"/>
  <c r="O867" i="46"/>
  <c r="O868" i="46"/>
  <c r="O869" i="46"/>
  <c r="O870" i="46"/>
  <c r="O871" i="46"/>
  <c r="O872" i="46"/>
  <c r="O873" i="46"/>
  <c r="O874" i="46"/>
  <c r="O875" i="46"/>
  <c r="O876" i="46"/>
  <c r="O877" i="46"/>
  <c r="O878" i="46"/>
  <c r="O879" i="46"/>
  <c r="O880" i="46"/>
  <c r="O881" i="46"/>
  <c r="O882" i="46"/>
  <c r="O883" i="46"/>
  <c r="O884" i="46"/>
  <c r="O885" i="46"/>
  <c r="O886" i="46"/>
  <c r="O887" i="46"/>
  <c r="O888" i="46"/>
  <c r="O889" i="46"/>
  <c r="O890" i="46"/>
  <c r="O891" i="46"/>
  <c r="O892" i="46"/>
  <c r="O893" i="46"/>
  <c r="O894" i="46"/>
  <c r="O895" i="46"/>
  <c r="O897" i="46"/>
  <c r="O898" i="46"/>
  <c r="O899" i="46"/>
  <c r="O900" i="46"/>
  <c r="O90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30" i="46"/>
  <c r="N31" i="46"/>
  <c r="N32" i="46"/>
  <c r="N33" i="46"/>
  <c r="N34" i="46"/>
  <c r="N35" i="46"/>
  <c r="N37" i="46"/>
  <c r="N38" i="46"/>
  <c r="N39" i="46"/>
  <c r="N40" i="46"/>
  <c r="N41" i="46"/>
  <c r="N42" i="46"/>
  <c r="N43" i="46"/>
  <c r="N44" i="46"/>
  <c r="N45" i="46"/>
  <c r="N46" i="46"/>
  <c r="N47" i="46"/>
  <c r="N48" i="46"/>
  <c r="N49" i="46"/>
  <c r="N50" i="46"/>
  <c r="N51" i="46"/>
  <c r="N52" i="46"/>
  <c r="N53" i="46"/>
  <c r="N54" i="46"/>
  <c r="N55" i="46"/>
  <c r="N56" i="46"/>
  <c r="N58" i="46"/>
  <c r="N59" i="46"/>
  <c r="N60" i="46"/>
  <c r="N61" i="46"/>
  <c r="N62" i="46"/>
  <c r="N63" i="46"/>
  <c r="N64" i="46"/>
  <c r="N65" i="46"/>
  <c r="N66" i="46"/>
  <c r="N67" i="46"/>
  <c r="N68" i="46"/>
  <c r="N69" i="46"/>
  <c r="N71" i="46"/>
  <c r="N72" i="46"/>
  <c r="N73" i="46"/>
  <c r="N74" i="46"/>
  <c r="N75" i="46"/>
  <c r="N76" i="46"/>
  <c r="N77" i="46"/>
  <c r="N79" i="46"/>
  <c r="N80" i="46"/>
  <c r="N81" i="46"/>
  <c r="N82" i="46"/>
  <c r="N83" i="46"/>
  <c r="N84" i="46"/>
  <c r="N85" i="46"/>
  <c r="N86" i="46"/>
  <c r="N87" i="46"/>
  <c r="N88" i="46"/>
  <c r="N89" i="46"/>
  <c r="N90" i="46"/>
  <c r="N91" i="46"/>
  <c r="N92" i="46"/>
  <c r="N94" i="46"/>
  <c r="N95" i="46"/>
  <c r="N96" i="46"/>
  <c r="N97" i="46"/>
  <c r="N98" i="46"/>
  <c r="N99" i="46"/>
  <c r="N100" i="46"/>
  <c r="N101" i="46"/>
  <c r="N102" i="46"/>
  <c r="N103" i="46"/>
  <c r="N104" i="46"/>
  <c r="N105" i="46"/>
  <c r="N106" i="46"/>
  <c r="N107" i="46"/>
  <c r="N108" i="46"/>
  <c r="N109" i="46"/>
  <c r="N110" i="46"/>
  <c r="N111" i="46"/>
  <c r="N112" i="46"/>
  <c r="N113" i="46"/>
  <c r="N114" i="46"/>
  <c r="N115" i="46"/>
  <c r="N116" i="46"/>
  <c r="N118" i="46"/>
  <c r="N119" i="46"/>
  <c r="N120" i="46"/>
  <c r="N121" i="46"/>
  <c r="N122" i="46"/>
  <c r="N123" i="46"/>
  <c r="N124" i="46"/>
  <c r="N125" i="46"/>
  <c r="N126" i="46"/>
  <c r="N128" i="46"/>
  <c r="N129" i="46"/>
  <c r="N130" i="46"/>
  <c r="N131" i="46"/>
  <c r="N132" i="46"/>
  <c r="N133" i="46"/>
  <c r="N134" i="46"/>
  <c r="N135" i="46"/>
  <c r="N136" i="46"/>
  <c r="N137" i="46"/>
  <c r="N138" i="46"/>
  <c r="N139" i="46"/>
  <c r="N140" i="46"/>
  <c r="N142" i="46"/>
  <c r="N143" i="46"/>
  <c r="N144" i="46"/>
  <c r="N145" i="46"/>
  <c r="N146" i="46"/>
  <c r="N147" i="46"/>
  <c r="N148" i="46"/>
  <c r="N149" i="46"/>
  <c r="N150" i="46"/>
  <c r="N151" i="46"/>
  <c r="N152" i="46"/>
  <c r="N153" i="46"/>
  <c r="N154" i="46"/>
  <c r="N156" i="46"/>
  <c r="N157" i="46"/>
  <c r="N158" i="46"/>
  <c r="N159" i="46"/>
  <c r="N160" i="46"/>
  <c r="N161" i="46"/>
  <c r="N162" i="46"/>
  <c r="N163" i="46"/>
  <c r="N164" i="46"/>
  <c r="N165" i="46"/>
  <c r="N166" i="46"/>
  <c r="N167" i="46"/>
  <c r="N168" i="46"/>
  <c r="N169" i="46"/>
  <c r="N170" i="46"/>
  <c r="N171" i="46"/>
  <c r="N173" i="46"/>
  <c r="N174" i="46"/>
  <c r="N175" i="46"/>
  <c r="N176" i="46"/>
  <c r="N177" i="46"/>
  <c r="N178" i="46"/>
  <c r="N179" i="46"/>
  <c r="N180" i="46"/>
  <c r="N181" i="46"/>
  <c r="N182" i="46"/>
  <c r="N183" i="46"/>
  <c r="N184" i="46"/>
  <c r="N186" i="46"/>
  <c r="N187" i="46"/>
  <c r="N188" i="46"/>
  <c r="N189" i="46"/>
  <c r="N190" i="46"/>
  <c r="N191" i="46"/>
  <c r="N192" i="46"/>
  <c r="N193" i="46"/>
  <c r="N194" i="46"/>
  <c r="N195" i="46"/>
  <c r="N196" i="46"/>
  <c r="N197" i="46"/>
  <c r="N198" i="46"/>
  <c r="N199" i="46"/>
  <c r="N200" i="46"/>
  <c r="N201" i="46"/>
  <c r="N202" i="46"/>
  <c r="N203" i="46"/>
  <c r="N204" i="46"/>
  <c r="N205" i="46"/>
  <c r="N206" i="46"/>
  <c r="N207" i="46"/>
  <c r="N208" i="46"/>
  <c r="N210" i="46"/>
  <c r="N211" i="46"/>
  <c r="N212" i="46"/>
  <c r="N213" i="46"/>
  <c r="N214" i="46"/>
  <c r="N215" i="46"/>
  <c r="N216" i="46"/>
  <c r="N217" i="46"/>
  <c r="N218" i="46"/>
  <c r="N219" i="46"/>
  <c r="N220" i="46"/>
  <c r="N221" i="46"/>
  <c r="N223" i="46"/>
  <c r="N224" i="46"/>
  <c r="N225" i="46"/>
  <c r="N226" i="46"/>
  <c r="N227" i="46"/>
  <c r="N228" i="46"/>
  <c r="N229" i="46"/>
  <c r="N230" i="46"/>
  <c r="N231" i="46"/>
  <c r="N232" i="46"/>
  <c r="N233" i="46"/>
  <c r="N234" i="46"/>
  <c r="N235" i="46"/>
  <c r="N236" i="46"/>
  <c r="N237" i="46"/>
  <c r="N238" i="46"/>
  <c r="N239" i="46"/>
  <c r="N241" i="46"/>
  <c r="N242" i="46"/>
  <c r="N243" i="46"/>
  <c r="N244" i="46"/>
  <c r="N245" i="46"/>
  <c r="N246" i="46"/>
  <c r="N247" i="46"/>
  <c r="N248" i="46"/>
  <c r="N249" i="46"/>
  <c r="N250" i="46"/>
  <c r="N251" i="46"/>
  <c r="N252" i="46"/>
  <c r="N253" i="46"/>
  <c r="N254" i="46"/>
  <c r="N255" i="46"/>
  <c r="N256" i="46"/>
  <c r="N257" i="46"/>
  <c r="N258" i="46"/>
  <c r="N259" i="46"/>
  <c r="N260" i="46"/>
  <c r="N261" i="46"/>
  <c r="N262" i="46"/>
  <c r="N263" i="46"/>
  <c r="N264" i="46"/>
  <c r="N265" i="46"/>
  <c r="N266" i="46"/>
  <c r="N267" i="46"/>
  <c r="N269" i="46"/>
  <c r="N270" i="46"/>
  <c r="N271" i="46"/>
  <c r="N272" i="46"/>
  <c r="N273" i="46"/>
  <c r="N274" i="46"/>
  <c r="N275" i="46"/>
  <c r="N276" i="46"/>
  <c r="N277" i="46"/>
  <c r="N278" i="46"/>
  <c r="N279" i="46"/>
  <c r="N280" i="46"/>
  <c r="N281" i="46"/>
  <c r="N282" i="46"/>
  <c r="N283" i="46"/>
  <c r="N284" i="46"/>
  <c r="N285" i="46"/>
  <c r="N286" i="46"/>
  <c r="N287" i="46"/>
  <c r="N288" i="46"/>
  <c r="N289" i="46"/>
  <c r="N291" i="46"/>
  <c r="N292" i="46"/>
  <c r="N293" i="46"/>
  <c r="N294" i="46"/>
  <c r="N295" i="46"/>
  <c r="N296" i="46"/>
  <c r="N297" i="46"/>
  <c r="N298" i="46"/>
  <c r="N299" i="46"/>
  <c r="N300" i="46"/>
  <c r="N301" i="46"/>
  <c r="N302" i="46"/>
  <c r="N303" i="46"/>
  <c r="N304" i="46"/>
  <c r="N305" i="46"/>
  <c r="N306" i="46"/>
  <c r="N307" i="46"/>
  <c r="N308" i="46"/>
  <c r="N309" i="46"/>
  <c r="N311" i="46"/>
  <c r="N312" i="46"/>
  <c r="N313" i="46"/>
  <c r="N314" i="46"/>
  <c r="N315" i="46"/>
  <c r="N316" i="46"/>
  <c r="N317" i="46"/>
  <c r="N318" i="46"/>
  <c r="N319" i="46"/>
  <c r="N320" i="46"/>
  <c r="N321" i="46"/>
  <c r="N322" i="46"/>
  <c r="N323" i="46"/>
  <c r="N324" i="46"/>
  <c r="N325" i="46"/>
  <c r="N326" i="46"/>
  <c r="N327" i="46"/>
  <c r="N328" i="46"/>
  <c r="N329" i="46"/>
  <c r="N330" i="46"/>
  <c r="N331" i="46"/>
  <c r="N332" i="46"/>
  <c r="N333" i="46"/>
  <c r="N334" i="46"/>
  <c r="N335" i="46"/>
  <c r="N336" i="46"/>
  <c r="N338" i="46"/>
  <c r="N339" i="46"/>
  <c r="N340" i="46"/>
  <c r="N341" i="46"/>
  <c r="N342" i="46"/>
  <c r="N343" i="46"/>
  <c r="N344" i="46"/>
  <c r="N345" i="46"/>
  <c r="N346" i="46"/>
  <c r="N347" i="46"/>
  <c r="N348" i="46"/>
  <c r="N349" i="46"/>
  <c r="N350" i="46"/>
  <c r="N352" i="46"/>
  <c r="N353" i="46"/>
  <c r="N354" i="46"/>
  <c r="N355" i="46"/>
  <c r="N356" i="46"/>
  <c r="N357" i="46"/>
  <c r="N358" i="46"/>
  <c r="N359" i="46"/>
  <c r="N360" i="46"/>
  <c r="N361" i="46"/>
  <c r="N362" i="46"/>
  <c r="N363" i="46"/>
  <c r="N364" i="46"/>
  <c r="N365" i="46"/>
  <c r="N366" i="46"/>
  <c r="N367" i="46"/>
  <c r="N368" i="46"/>
  <c r="N369" i="46"/>
  <c r="N370" i="46"/>
  <c r="N372" i="46"/>
  <c r="N373" i="46"/>
  <c r="N374" i="46"/>
  <c r="N375" i="46"/>
  <c r="N376" i="46"/>
  <c r="N377" i="46"/>
  <c r="N378" i="46"/>
  <c r="N379" i="46"/>
  <c r="N380" i="46"/>
  <c r="N381" i="46"/>
  <c r="N382" i="46"/>
  <c r="N383" i="46"/>
  <c r="N384" i="46"/>
  <c r="N385" i="46"/>
  <c r="N386" i="46"/>
  <c r="N387" i="46"/>
  <c r="N388" i="46"/>
  <c r="N390" i="46"/>
  <c r="N391" i="46"/>
  <c r="N392" i="46"/>
  <c r="N393" i="46"/>
  <c r="N394" i="46"/>
  <c r="N395" i="46"/>
  <c r="N396" i="46"/>
  <c r="N397" i="46"/>
  <c r="N398" i="46"/>
  <c r="N399" i="46"/>
  <c r="N400" i="46"/>
  <c r="N401" i="46"/>
  <c r="N402" i="46"/>
  <c r="N403" i="46"/>
  <c r="N404" i="46"/>
  <c r="N405" i="46"/>
  <c r="N406" i="46"/>
  <c r="N407" i="46"/>
  <c r="N408" i="46"/>
  <c r="N409" i="46"/>
  <c r="N410" i="46"/>
  <c r="N411" i="46"/>
  <c r="N412" i="46"/>
  <c r="N413" i="46"/>
  <c r="N414" i="46"/>
  <c r="N415" i="46"/>
  <c r="N416" i="46"/>
  <c r="N417" i="46"/>
  <c r="N418" i="46"/>
  <c r="N419" i="46"/>
  <c r="N420" i="46"/>
  <c r="N421" i="46"/>
  <c r="N422" i="46"/>
  <c r="N423" i="46"/>
  <c r="N424" i="46"/>
  <c r="N425" i="46"/>
  <c r="N426" i="46"/>
  <c r="N427" i="46"/>
  <c r="N428" i="46"/>
  <c r="N429" i="46"/>
  <c r="N430" i="46"/>
  <c r="N431" i="46"/>
  <c r="N432" i="46"/>
  <c r="N433" i="46"/>
  <c r="N434" i="46"/>
  <c r="N435" i="46"/>
  <c r="N436" i="46"/>
  <c r="N437" i="46"/>
  <c r="N438" i="46"/>
  <c r="N439" i="46"/>
  <c r="N440" i="46"/>
  <c r="N441" i="46"/>
  <c r="N442" i="46"/>
  <c r="N443" i="46"/>
  <c r="N444" i="46"/>
  <c r="N445" i="46"/>
  <c r="N446" i="46"/>
  <c r="N447" i="46"/>
  <c r="N449" i="46"/>
  <c r="N450" i="46"/>
  <c r="N451" i="46"/>
  <c r="N452" i="46"/>
  <c r="N453" i="46"/>
  <c r="N454" i="46"/>
  <c r="N455" i="46"/>
  <c r="N456" i="46"/>
  <c r="N457" i="46"/>
  <c r="N458" i="46"/>
  <c r="N459" i="46"/>
  <c r="N460" i="46"/>
  <c r="N461" i="46"/>
  <c r="N462" i="46"/>
  <c r="N463" i="46"/>
  <c r="N464" i="46"/>
  <c r="N465" i="46"/>
  <c r="N466" i="46"/>
  <c r="N467" i="46"/>
  <c r="N468" i="46"/>
  <c r="N469" i="46"/>
  <c r="N470" i="46"/>
  <c r="N471" i="46"/>
  <c r="N472" i="46"/>
  <c r="N473" i="46"/>
  <c r="N474" i="46"/>
  <c r="N475" i="46"/>
  <c r="N476" i="46"/>
  <c r="N478" i="46"/>
  <c r="N479" i="46"/>
  <c r="N480" i="46"/>
  <c r="N481" i="46"/>
  <c r="N482" i="46"/>
  <c r="N483" i="46"/>
  <c r="N484" i="46"/>
  <c r="N485" i="46"/>
  <c r="N486" i="46"/>
  <c r="N487" i="46"/>
  <c r="N488" i="46"/>
  <c r="N489" i="46"/>
  <c r="N490" i="46"/>
  <c r="N491" i="46"/>
  <c r="N492" i="46"/>
  <c r="N493" i="46"/>
  <c r="N494" i="46"/>
  <c r="N495" i="46"/>
  <c r="N496" i="46"/>
  <c r="N497" i="46"/>
  <c r="N498" i="46"/>
  <c r="N499" i="46"/>
  <c r="N500" i="46"/>
  <c r="N501" i="46"/>
  <c r="N502" i="46"/>
  <c r="N503" i="46"/>
  <c r="N504" i="46"/>
  <c r="N505" i="46"/>
  <c r="N506" i="46"/>
  <c r="N507" i="46"/>
  <c r="N508" i="46"/>
  <c r="N509" i="46"/>
  <c r="N510" i="46"/>
  <c r="N511" i="46"/>
  <c r="N512" i="46"/>
  <c r="N514" i="46"/>
  <c r="N515" i="46"/>
  <c r="N516" i="46"/>
  <c r="N517" i="46"/>
  <c r="N518" i="46"/>
  <c r="N519" i="46"/>
  <c r="N520" i="46"/>
  <c r="N521" i="46"/>
  <c r="N522" i="46"/>
  <c r="N523" i="46"/>
  <c r="N524" i="46"/>
  <c r="N525" i="46"/>
  <c r="N526" i="46"/>
  <c r="N527" i="46"/>
  <c r="N528" i="46"/>
  <c r="N529" i="46"/>
  <c r="N530" i="46"/>
  <c r="N531" i="46"/>
  <c r="N532" i="46"/>
  <c r="N533" i="46"/>
  <c r="N534" i="46"/>
  <c r="N535" i="46"/>
  <c r="N536" i="46"/>
  <c r="N537" i="46"/>
  <c r="N538" i="46"/>
  <c r="N539" i="46"/>
  <c r="N540" i="46"/>
  <c r="N541" i="46"/>
  <c r="N542" i="46"/>
  <c r="N543" i="46"/>
  <c r="N544" i="46"/>
  <c r="N545" i="46"/>
  <c r="N546" i="46"/>
  <c r="N547" i="46"/>
  <c r="N548" i="46"/>
  <c r="N550" i="46"/>
  <c r="N551" i="46"/>
  <c r="N552" i="46"/>
  <c r="N553" i="46"/>
  <c r="N554" i="46"/>
  <c r="N555" i="46"/>
  <c r="N556" i="46"/>
  <c r="N557" i="46"/>
  <c r="N558" i="46"/>
  <c r="N559" i="46"/>
  <c r="N560" i="46"/>
  <c r="N561" i="46"/>
  <c r="N562" i="46"/>
  <c r="N563" i="46"/>
  <c r="N564" i="46"/>
  <c r="N565" i="46"/>
  <c r="N566" i="46"/>
  <c r="N567" i="46"/>
  <c r="N569" i="46"/>
  <c r="N570" i="46"/>
  <c r="N571" i="46"/>
  <c r="N572" i="46"/>
  <c r="N573" i="46"/>
  <c r="N574" i="46"/>
  <c r="N575" i="46"/>
  <c r="N576" i="46"/>
  <c r="N577" i="46"/>
  <c r="N578" i="46"/>
  <c r="N579" i="46"/>
  <c r="N580" i="46"/>
  <c r="N581" i="46"/>
  <c r="N582" i="46"/>
  <c r="N583" i="46"/>
  <c r="N584" i="46"/>
  <c r="N585" i="46"/>
  <c r="N587" i="46"/>
  <c r="N588" i="46"/>
  <c r="N589" i="46"/>
  <c r="N590" i="46"/>
  <c r="N591" i="46"/>
  <c r="N592" i="46"/>
  <c r="N593" i="46"/>
  <c r="N594" i="46"/>
  <c r="N595" i="46"/>
  <c r="N596" i="46"/>
  <c r="N597" i="46"/>
  <c r="N598" i="46"/>
  <c r="N599" i="46"/>
  <c r="N600" i="46"/>
  <c r="N601" i="46"/>
  <c r="N602" i="46"/>
  <c r="N603" i="46"/>
  <c r="N604" i="46"/>
  <c r="N605" i="46"/>
  <c r="N606" i="46"/>
  <c r="N607" i="46"/>
  <c r="N608" i="46"/>
  <c r="N609" i="46"/>
  <c r="N610" i="46"/>
  <c r="N611" i="46"/>
  <c r="N613" i="46"/>
  <c r="N614" i="46"/>
  <c r="N615" i="46"/>
  <c r="N616" i="46"/>
  <c r="N617" i="46"/>
  <c r="N618" i="46"/>
  <c r="N619" i="46"/>
  <c r="N620" i="46"/>
  <c r="N621" i="46"/>
  <c r="N622" i="46"/>
  <c r="N623" i="46"/>
  <c r="N624" i="46"/>
  <c r="N625" i="46"/>
  <c r="N626" i="46"/>
  <c r="N627" i="46"/>
  <c r="N628" i="46"/>
  <c r="N629" i="46"/>
  <c r="N630" i="46"/>
  <c r="N631" i="46"/>
  <c r="N632" i="46"/>
  <c r="N633" i="46"/>
  <c r="N634" i="46"/>
  <c r="N635" i="46"/>
  <c r="N636" i="46"/>
  <c r="N637" i="46"/>
  <c r="N638" i="46"/>
  <c r="N639" i="46"/>
  <c r="N641" i="46"/>
  <c r="N642" i="46"/>
  <c r="N643" i="46"/>
  <c r="N644" i="46"/>
  <c r="N645" i="46"/>
  <c r="N646" i="46"/>
  <c r="N647" i="46"/>
  <c r="N648" i="46"/>
  <c r="N649" i="46"/>
  <c r="N651" i="46"/>
  <c r="N652" i="46"/>
  <c r="N653" i="46"/>
  <c r="N654" i="46"/>
  <c r="N655" i="46"/>
  <c r="N656" i="46"/>
  <c r="N657" i="46"/>
  <c r="N658" i="46"/>
  <c r="N659" i="46"/>
  <c r="N660" i="46"/>
  <c r="N661" i="46"/>
  <c r="N663" i="46"/>
  <c r="N664" i="46"/>
  <c r="N665" i="46"/>
  <c r="N666" i="46"/>
  <c r="N667" i="46"/>
  <c r="N668" i="46"/>
  <c r="N669" i="46"/>
  <c r="N670" i="46"/>
  <c r="N671" i="46"/>
  <c r="N672" i="46"/>
  <c r="N673" i="46"/>
  <c r="N674" i="46"/>
  <c r="N675" i="46"/>
  <c r="N676" i="46"/>
  <c r="N677" i="46"/>
  <c r="N678" i="46"/>
  <c r="N679" i="46"/>
  <c r="N680" i="46"/>
  <c r="N681" i="46"/>
  <c r="N682" i="46"/>
  <c r="N683" i="46"/>
  <c r="N684" i="46"/>
  <c r="N685" i="46"/>
  <c r="N686" i="46"/>
  <c r="N687" i="46"/>
  <c r="N688" i="46"/>
  <c r="N689" i="46"/>
  <c r="N690" i="46"/>
  <c r="N691" i="46"/>
  <c r="N693" i="46"/>
  <c r="N694" i="46"/>
  <c r="N695" i="46"/>
  <c r="N696" i="46"/>
  <c r="N697" i="46"/>
  <c r="N698" i="46"/>
  <c r="N699" i="46"/>
  <c r="N700" i="46"/>
  <c r="N701" i="46"/>
  <c r="N702" i="46"/>
  <c r="N703" i="46"/>
  <c r="N704" i="46"/>
  <c r="N705" i="46"/>
  <c r="N706" i="46"/>
  <c r="N707" i="46"/>
  <c r="N708" i="46"/>
  <c r="N709" i="46"/>
  <c r="N710" i="46"/>
  <c r="N711" i="46"/>
  <c r="N712" i="46"/>
  <c r="N713" i="46"/>
  <c r="N715" i="46"/>
  <c r="N716" i="46"/>
  <c r="N717" i="46"/>
  <c r="N718" i="46"/>
  <c r="N719" i="46"/>
  <c r="N720" i="46"/>
  <c r="N721" i="46"/>
  <c r="N722" i="46"/>
  <c r="N723" i="46"/>
  <c r="N724" i="46"/>
  <c r="N725" i="46"/>
  <c r="N727" i="46"/>
  <c r="N728" i="46"/>
  <c r="N729" i="46"/>
  <c r="N730" i="46"/>
  <c r="N731" i="46"/>
  <c r="N732" i="46"/>
  <c r="N733" i="46"/>
  <c r="N734" i="46"/>
  <c r="N736" i="46"/>
  <c r="N737" i="46"/>
  <c r="N738" i="46"/>
  <c r="N739" i="46"/>
  <c r="N740" i="46"/>
  <c r="N741" i="46"/>
  <c r="N742" i="46"/>
  <c r="N743" i="46"/>
  <c r="N744" i="46"/>
  <c r="N745" i="46"/>
  <c r="N746" i="46"/>
  <c r="N747" i="46"/>
  <c r="N748" i="46"/>
  <c r="N749" i="46"/>
  <c r="N750" i="46"/>
  <c r="N751" i="46"/>
  <c r="N752" i="46"/>
  <c r="N753" i="46"/>
  <c r="N754" i="46"/>
  <c r="N755" i="46"/>
  <c r="N756" i="46"/>
  <c r="N757" i="46"/>
  <c r="N758" i="46"/>
  <c r="N759" i="46"/>
  <c r="N760" i="46"/>
  <c r="N761" i="46"/>
  <c r="N762" i="46"/>
  <c r="N763" i="46"/>
  <c r="N764" i="46"/>
  <c r="N765" i="46"/>
  <c r="N766" i="46"/>
  <c r="N767" i="46"/>
  <c r="N768" i="46"/>
  <c r="N769" i="46"/>
  <c r="N770" i="46"/>
  <c r="N771" i="46"/>
  <c r="N772" i="46"/>
  <c r="N773" i="46"/>
  <c r="N774" i="46"/>
  <c r="N775" i="46"/>
  <c r="N776" i="46"/>
  <c r="N777" i="46"/>
  <c r="N778" i="46"/>
  <c r="N779" i="46"/>
  <c r="N780" i="46"/>
  <c r="N781" i="46"/>
  <c r="N782" i="46"/>
  <c r="N783" i="46"/>
  <c r="N784" i="46"/>
  <c r="N785" i="46"/>
  <c r="N786" i="46"/>
  <c r="N787" i="46"/>
  <c r="N788" i="46"/>
  <c r="N789" i="46"/>
  <c r="N790" i="46"/>
  <c r="N791" i="46"/>
  <c r="N792" i="46"/>
  <c r="N793" i="46"/>
  <c r="N794" i="46"/>
  <c r="N795" i="46"/>
  <c r="N796" i="46"/>
  <c r="N797" i="46"/>
  <c r="N798" i="46"/>
  <c r="N799" i="46"/>
  <c r="N800" i="46"/>
  <c r="N801" i="46"/>
  <c r="N802" i="46"/>
  <c r="N803" i="46"/>
  <c r="N804" i="46"/>
  <c r="N805" i="46"/>
  <c r="N806" i="46"/>
  <c r="N807" i="46"/>
  <c r="N808" i="46"/>
  <c r="N810" i="46"/>
  <c r="N811" i="46"/>
  <c r="N812" i="46"/>
  <c r="N813" i="46"/>
  <c r="N814" i="46"/>
  <c r="N815" i="46"/>
  <c r="N816" i="46"/>
  <c r="N817" i="46"/>
  <c r="N819" i="46"/>
  <c r="N820" i="46"/>
  <c r="N821" i="46"/>
  <c r="N822" i="46"/>
  <c r="N823" i="46"/>
  <c r="N824" i="46"/>
  <c r="N825" i="46"/>
  <c r="N826" i="46"/>
  <c r="N827" i="46"/>
  <c r="N828" i="46"/>
  <c r="N829" i="46"/>
  <c r="N830" i="46"/>
  <c r="N831" i="46"/>
  <c r="N832" i="46"/>
  <c r="N833" i="46"/>
  <c r="N834" i="46"/>
  <c r="N835" i="46"/>
  <c r="N836" i="46"/>
  <c r="N837" i="46"/>
  <c r="N838" i="46"/>
  <c r="N840" i="46"/>
  <c r="N841" i="46"/>
  <c r="N842" i="46"/>
  <c r="N843" i="46"/>
  <c r="N844" i="46"/>
  <c r="N845" i="46"/>
  <c r="N846" i="46"/>
  <c r="N847" i="46"/>
  <c r="N848" i="46"/>
  <c r="N850" i="46"/>
  <c r="N851" i="46"/>
  <c r="N852" i="46"/>
  <c r="N853" i="46"/>
  <c r="N854" i="46"/>
  <c r="N855" i="46"/>
  <c r="N856" i="46"/>
  <c r="N857" i="46"/>
  <c r="N858" i="46"/>
  <c r="N859" i="46"/>
  <c r="N860" i="46"/>
  <c r="N861" i="46"/>
  <c r="N862" i="46"/>
  <c r="N863" i="46"/>
  <c r="N864" i="46"/>
  <c r="N866" i="46"/>
  <c r="N867" i="46"/>
  <c r="N868" i="46"/>
  <c r="N869" i="46"/>
  <c r="N870" i="46"/>
  <c r="N871" i="46"/>
  <c r="N872" i="46"/>
  <c r="N873" i="46"/>
  <c r="N874" i="46"/>
  <c r="N875" i="46"/>
  <c r="N876" i="46"/>
  <c r="N877" i="46"/>
  <c r="N878" i="46"/>
  <c r="N879" i="46"/>
  <c r="N880" i="46"/>
  <c r="N881" i="46"/>
  <c r="N882" i="46"/>
  <c r="N883" i="46"/>
  <c r="N884" i="46"/>
  <c r="N885" i="46"/>
  <c r="N886" i="46"/>
  <c r="N887" i="46"/>
  <c r="N888" i="46"/>
  <c r="N889" i="46"/>
  <c r="N890" i="46"/>
  <c r="N891" i="46"/>
  <c r="N892" i="46"/>
  <c r="N893" i="46"/>
  <c r="N894" i="46"/>
  <c r="N895" i="46"/>
  <c r="N897" i="46"/>
  <c r="N898" i="46"/>
  <c r="N899" i="46"/>
  <c r="N900" i="46"/>
  <c r="N901" i="46"/>
  <c r="P11" i="46"/>
  <c r="O11" i="46"/>
  <c r="N11" i="46"/>
  <c r="Q22" i="53"/>
  <c r="P22" i="53"/>
  <c r="O22" i="53"/>
  <c r="N22" i="53"/>
  <c r="M22" i="53"/>
  <c r="L22" i="53"/>
  <c r="K22" i="53"/>
  <c r="J22" i="53"/>
  <c r="I22" i="53"/>
  <c r="H22" i="53"/>
  <c r="Q18" i="53"/>
  <c r="P18" i="53"/>
  <c r="O18" i="53"/>
  <c r="N18" i="53"/>
  <c r="M18" i="53"/>
  <c r="L18" i="53"/>
  <c r="K18" i="53"/>
  <c r="J18" i="53"/>
  <c r="I18" i="53"/>
  <c r="H18" i="53"/>
  <c r="Q12" i="53"/>
  <c r="P12" i="53"/>
  <c r="O12" i="53"/>
  <c r="N12" i="53"/>
  <c r="M12" i="53"/>
  <c r="AC334" i="52"/>
  <c r="AB334" i="52"/>
  <c r="AA334" i="52"/>
  <c r="Z334" i="52"/>
  <c r="Y334" i="52"/>
  <c r="X334" i="52"/>
  <c r="W334" i="52"/>
  <c r="V334" i="52"/>
  <c r="U334" i="52"/>
  <c r="P334" i="52"/>
  <c r="O334" i="52"/>
  <c r="N334" i="52"/>
  <c r="M334" i="52"/>
  <c r="L334" i="52"/>
  <c r="K334" i="52"/>
  <c r="J334" i="52"/>
  <c r="I334" i="52"/>
  <c r="H334" i="52"/>
  <c r="S333" i="52"/>
  <c r="Q333" i="52"/>
  <c r="R333" i="52" s="1"/>
  <c r="G333" i="52"/>
  <c r="T333" i="52"/>
  <c r="Q332" i="52"/>
  <c r="R332" i="52" s="1"/>
  <c r="G332" i="52"/>
  <c r="AG331" i="52"/>
  <c r="AG334" i="52" s="1"/>
  <c r="AD331" i="52"/>
  <c r="G331" i="52"/>
  <c r="Q330" i="52"/>
  <c r="G330" i="52"/>
  <c r="T330" i="52" s="1"/>
  <c r="T334" i="52" s="1"/>
  <c r="AC328" i="52"/>
  <c r="AB328" i="52"/>
  <c r="AA328" i="52"/>
  <c r="Z328" i="52"/>
  <c r="Y328" i="52"/>
  <c r="X328" i="52"/>
  <c r="W328" i="52"/>
  <c r="V328" i="52"/>
  <c r="U328" i="52"/>
  <c r="P328" i="52"/>
  <c r="O328" i="52"/>
  <c r="N328" i="52"/>
  <c r="M328" i="52"/>
  <c r="L328" i="52"/>
  <c r="K328" i="52"/>
  <c r="J328" i="52"/>
  <c r="I328" i="52"/>
  <c r="H328" i="52"/>
  <c r="Q327" i="52"/>
  <c r="G327" i="52"/>
  <c r="Q326" i="52"/>
  <c r="G326" i="52"/>
  <c r="AF325" i="52"/>
  <c r="AE325" i="52"/>
  <c r="AD325" i="52"/>
  <c r="G325" i="52"/>
  <c r="AG325" i="52" s="1"/>
  <c r="AF324" i="52"/>
  <c r="AD324" i="52"/>
  <c r="AE324" i="52" s="1"/>
  <c r="G324" i="52"/>
  <c r="AD323" i="52"/>
  <c r="AE323" i="52" s="1"/>
  <c r="G323" i="52"/>
  <c r="AG323" i="52" s="1"/>
  <c r="Q322" i="52"/>
  <c r="G322" i="52"/>
  <c r="AE321" i="52"/>
  <c r="AD321" i="52"/>
  <c r="AF321" i="52" s="1"/>
  <c r="AD328" i="52"/>
  <c r="G321" i="52"/>
  <c r="AC319" i="52"/>
  <c r="AB319" i="52"/>
  <c r="AA319" i="52"/>
  <c r="Z319" i="52"/>
  <c r="Y319" i="52"/>
  <c r="X319" i="52"/>
  <c r="W319" i="52"/>
  <c r="V319" i="52"/>
  <c r="U319" i="52"/>
  <c r="P319" i="52"/>
  <c r="O319" i="52"/>
  <c r="N319" i="52"/>
  <c r="M319" i="52"/>
  <c r="L319" i="52"/>
  <c r="K319" i="52"/>
  <c r="J319" i="52"/>
  <c r="I319" i="52"/>
  <c r="H319" i="52"/>
  <c r="AD318" i="52"/>
  <c r="G318" i="52"/>
  <c r="AD317" i="52"/>
  <c r="G317" i="52"/>
  <c r="Q316" i="52"/>
  <c r="G316" i="52"/>
  <c r="Q315" i="52"/>
  <c r="G315" i="52"/>
  <c r="Q314" i="52"/>
  <c r="G314" i="52"/>
  <c r="AG312" i="52"/>
  <c r="AF312" i="52"/>
  <c r="AE312" i="52"/>
  <c r="AD312" i="52"/>
  <c r="AC312" i="52"/>
  <c r="AB312" i="52"/>
  <c r="AA312" i="52"/>
  <c r="Z312" i="52"/>
  <c r="Y312" i="52"/>
  <c r="X312" i="52"/>
  <c r="W312" i="52"/>
  <c r="V312" i="52"/>
  <c r="U312" i="52"/>
  <c r="P312" i="52"/>
  <c r="O312" i="52"/>
  <c r="N312" i="52"/>
  <c r="M312" i="52"/>
  <c r="L312" i="52"/>
  <c r="K312" i="52"/>
  <c r="J312" i="52"/>
  <c r="I312" i="52"/>
  <c r="H312" i="52"/>
  <c r="Q311" i="52"/>
  <c r="G311" i="52"/>
  <c r="Q310" i="52"/>
  <c r="G310" i="52"/>
  <c r="AG308" i="52"/>
  <c r="AF308" i="52"/>
  <c r="AE308" i="52"/>
  <c r="AD308" i="52"/>
  <c r="AC308" i="52"/>
  <c r="AB308" i="52"/>
  <c r="AA308" i="52"/>
  <c r="Z308" i="52"/>
  <c r="Y308" i="52"/>
  <c r="X308" i="52"/>
  <c r="W308" i="52"/>
  <c r="V308" i="52"/>
  <c r="U308" i="52"/>
  <c r="P308" i="52"/>
  <c r="O308" i="52"/>
  <c r="N308" i="52"/>
  <c r="M308" i="52"/>
  <c r="L308" i="52"/>
  <c r="K308" i="52"/>
  <c r="J308" i="52"/>
  <c r="I308" i="52"/>
  <c r="H308" i="52"/>
  <c r="Q307" i="52"/>
  <c r="S307" i="52" s="1"/>
  <c r="S308" i="52" s="1"/>
  <c r="G307" i="52"/>
  <c r="AC305" i="52"/>
  <c r="AB305" i="52"/>
  <c r="AA305" i="52"/>
  <c r="Z305" i="52"/>
  <c r="Y305" i="52"/>
  <c r="X305" i="52"/>
  <c r="W305" i="52"/>
  <c r="V305" i="52"/>
  <c r="U305" i="52"/>
  <c r="P305" i="52"/>
  <c r="O305" i="52"/>
  <c r="N305" i="52"/>
  <c r="M305" i="52"/>
  <c r="L305" i="52"/>
  <c r="K305" i="52"/>
  <c r="J305" i="52"/>
  <c r="I305" i="52"/>
  <c r="H305" i="52"/>
  <c r="Q304" i="52"/>
  <c r="G304" i="52"/>
  <c r="Q303" i="52"/>
  <c r="G303" i="52"/>
  <c r="Q302" i="52"/>
  <c r="G302" i="52"/>
  <c r="R301" i="52"/>
  <c r="Q301" i="52"/>
  <c r="S301" i="52" s="1"/>
  <c r="G301" i="52"/>
  <c r="T301" i="52" s="1"/>
  <c r="Q300" i="52"/>
  <c r="G300" i="52"/>
  <c r="Q299" i="52"/>
  <c r="S299" i="52"/>
  <c r="G299" i="52"/>
  <c r="Q298" i="52"/>
  <c r="G298" i="52"/>
  <c r="S297" i="52"/>
  <c r="Q297" i="52"/>
  <c r="R297" i="52" s="1"/>
  <c r="G297" i="52"/>
  <c r="T297" i="52"/>
  <c r="Q296" i="52"/>
  <c r="S296" i="52" s="1"/>
  <c r="G296" i="52"/>
  <c r="AE295" i="52"/>
  <c r="AD295" i="52"/>
  <c r="AF295" i="52" s="1"/>
  <c r="G295" i="52"/>
  <c r="AG295" i="52" s="1"/>
  <c r="AD294" i="52"/>
  <c r="G294" i="52"/>
  <c r="AG294" i="52" s="1"/>
  <c r="AF293" i="52"/>
  <c r="AE293" i="52"/>
  <c r="AD293" i="52"/>
  <c r="G293" i="52"/>
  <c r="AG293" i="52" s="1"/>
  <c r="AF292" i="52"/>
  <c r="AD292" i="52"/>
  <c r="G292" i="52"/>
  <c r="AC290" i="52"/>
  <c r="AB290" i="52"/>
  <c r="AA290" i="52"/>
  <c r="Z290" i="52"/>
  <c r="Y290" i="52"/>
  <c r="X290" i="52"/>
  <c r="W290" i="52"/>
  <c r="V290" i="52"/>
  <c r="U290" i="52"/>
  <c r="P290" i="52"/>
  <c r="O290" i="52"/>
  <c r="N290" i="52"/>
  <c r="M290" i="52"/>
  <c r="L290" i="52"/>
  <c r="K290" i="52"/>
  <c r="J290" i="52"/>
  <c r="I290" i="52"/>
  <c r="H290" i="52"/>
  <c r="R289" i="52"/>
  <c r="Q289" i="52"/>
  <c r="S289" i="52" s="1"/>
  <c r="G289" i="52"/>
  <c r="S288" i="52"/>
  <c r="Q288" i="52"/>
  <c r="R288" i="52" s="1"/>
  <c r="G288" i="52"/>
  <c r="Q287" i="52"/>
  <c r="G287" i="52"/>
  <c r="G286" i="52"/>
  <c r="G285" i="52"/>
  <c r="S284" i="52"/>
  <c r="Q284" i="52"/>
  <c r="R284" i="52" s="1"/>
  <c r="G284" i="52"/>
  <c r="AD283" i="52"/>
  <c r="G283" i="52"/>
  <c r="AD282" i="52"/>
  <c r="G282" i="52"/>
  <c r="S281" i="52"/>
  <c r="Q281" i="52"/>
  <c r="G281" i="52"/>
  <c r="T281" i="52"/>
  <c r="AC279" i="52"/>
  <c r="AB279" i="52"/>
  <c r="AA279" i="52"/>
  <c r="Z279" i="52"/>
  <c r="Y279" i="52"/>
  <c r="X279" i="52"/>
  <c r="W279" i="52"/>
  <c r="V279" i="52"/>
  <c r="U279" i="52"/>
  <c r="P279" i="52"/>
  <c r="O279" i="52"/>
  <c r="N279" i="52"/>
  <c r="M279" i="52"/>
  <c r="L279" i="52"/>
  <c r="K279" i="52"/>
  <c r="J279" i="52"/>
  <c r="I279" i="52"/>
  <c r="H279" i="52"/>
  <c r="Q278" i="52"/>
  <c r="G278" i="52"/>
  <c r="Q277" i="52"/>
  <c r="R277" i="52" s="1"/>
  <c r="G277" i="52"/>
  <c r="T277" i="52" s="1"/>
  <c r="Q276" i="52"/>
  <c r="G276" i="52"/>
  <c r="Q275" i="52"/>
  <c r="R275" i="52" s="1"/>
  <c r="G275" i="52"/>
  <c r="Q274" i="52"/>
  <c r="G274" i="52"/>
  <c r="R273" i="52"/>
  <c r="Q273" i="52"/>
  <c r="S273" i="52"/>
  <c r="G273" i="52"/>
  <c r="Q272" i="52"/>
  <c r="G272" i="52"/>
  <c r="R271" i="52"/>
  <c r="Q271" i="52"/>
  <c r="G271" i="52"/>
  <c r="Q270" i="52"/>
  <c r="G270" i="52"/>
  <c r="Q269" i="52"/>
  <c r="G269" i="52"/>
  <c r="AD268" i="52"/>
  <c r="G268" i="52"/>
  <c r="Q267" i="52"/>
  <c r="R267" i="52" s="1"/>
  <c r="G267" i="52"/>
  <c r="Q266" i="52"/>
  <c r="G266" i="52"/>
  <c r="AD265" i="52"/>
  <c r="AE265" i="52" s="1"/>
  <c r="G265" i="52"/>
  <c r="AG265" i="52" s="1"/>
  <c r="AD264" i="52"/>
  <c r="G264" i="52"/>
  <c r="AD263" i="52"/>
  <c r="AE263" i="52" s="1"/>
  <c r="G263" i="52"/>
  <c r="AC261" i="52"/>
  <c r="AB261" i="52"/>
  <c r="AA261" i="52"/>
  <c r="Z261" i="52"/>
  <c r="Y261" i="52"/>
  <c r="X261" i="52"/>
  <c r="W261" i="52"/>
  <c r="V261" i="52"/>
  <c r="U261" i="52"/>
  <c r="P261" i="52"/>
  <c r="O261" i="52"/>
  <c r="N261" i="52"/>
  <c r="M261" i="52"/>
  <c r="L261" i="52"/>
  <c r="K261" i="52"/>
  <c r="J261" i="52"/>
  <c r="I261" i="52"/>
  <c r="H261" i="52"/>
  <c r="Q260" i="52"/>
  <c r="R260" i="52" s="1"/>
  <c r="G260" i="52"/>
  <c r="R259" i="52"/>
  <c r="Q259" i="52"/>
  <c r="S259" i="52" s="1"/>
  <c r="G259" i="52"/>
  <c r="T259" i="52" s="1"/>
  <c r="Q258" i="52"/>
  <c r="G258" i="52"/>
  <c r="T258" i="52" s="1"/>
  <c r="Q257" i="52"/>
  <c r="S257" i="52" s="1"/>
  <c r="G257" i="52"/>
  <c r="AD256" i="52"/>
  <c r="G256" i="52"/>
  <c r="Q255" i="52"/>
  <c r="G255" i="52"/>
  <c r="AC253" i="52"/>
  <c r="AB253" i="52"/>
  <c r="AA253" i="52"/>
  <c r="Z253" i="52"/>
  <c r="Y253" i="52"/>
  <c r="X253" i="52"/>
  <c r="W253" i="52"/>
  <c r="V253" i="52"/>
  <c r="U253" i="52"/>
  <c r="P253" i="52"/>
  <c r="O253" i="52"/>
  <c r="N253" i="52"/>
  <c r="M253" i="52"/>
  <c r="L253" i="52"/>
  <c r="K253" i="52"/>
  <c r="J253" i="52"/>
  <c r="I253" i="52"/>
  <c r="H253" i="52"/>
  <c r="S252" i="52"/>
  <c r="Q252" i="52"/>
  <c r="R252" i="52" s="1"/>
  <c r="G252" i="52"/>
  <c r="Q251" i="52"/>
  <c r="S251" i="52" s="1"/>
  <c r="G251" i="52"/>
  <c r="Q250" i="52"/>
  <c r="G250" i="52"/>
  <c r="Q249" i="52"/>
  <c r="G249" i="52"/>
  <c r="AD248" i="52"/>
  <c r="G248" i="52"/>
  <c r="AG247" i="52"/>
  <c r="AD247" i="52"/>
  <c r="AF247" i="52"/>
  <c r="G247" i="52"/>
  <c r="Q246" i="52"/>
  <c r="G246" i="52"/>
  <c r="S245" i="52"/>
  <c r="Q245" i="52"/>
  <c r="R245" i="52" s="1"/>
  <c r="G245" i="52"/>
  <c r="T245" i="52" s="1"/>
  <c r="AC243" i="52"/>
  <c r="AB243" i="52"/>
  <c r="AA243" i="52"/>
  <c r="Z243" i="52"/>
  <c r="Y243" i="52"/>
  <c r="X243" i="52"/>
  <c r="W243" i="52"/>
  <c r="V243" i="52"/>
  <c r="U243" i="52"/>
  <c r="P243" i="52"/>
  <c r="O243" i="52"/>
  <c r="N243" i="52"/>
  <c r="M243" i="52"/>
  <c r="L243" i="52"/>
  <c r="K243" i="52"/>
  <c r="J243" i="52"/>
  <c r="I243" i="52"/>
  <c r="H243" i="52"/>
  <c r="AD242" i="52"/>
  <c r="G242" i="52"/>
  <c r="Q241" i="52"/>
  <c r="R241" i="52" s="1"/>
  <c r="G241" i="52"/>
  <c r="AD240" i="52"/>
  <c r="G240" i="52"/>
  <c r="Q239" i="52"/>
  <c r="G239" i="52"/>
  <c r="AC237" i="52"/>
  <c r="AB237" i="52"/>
  <c r="AA237" i="52"/>
  <c r="Z237" i="52"/>
  <c r="Y237" i="52"/>
  <c r="X237" i="52"/>
  <c r="W237" i="52"/>
  <c r="V237" i="52"/>
  <c r="U237" i="52"/>
  <c r="P237" i="52"/>
  <c r="O237" i="52"/>
  <c r="N237" i="52"/>
  <c r="M237" i="52"/>
  <c r="L237" i="52"/>
  <c r="K237" i="52"/>
  <c r="J237" i="52"/>
  <c r="I237" i="52"/>
  <c r="H237" i="52"/>
  <c r="S236" i="52"/>
  <c r="Q236" i="52"/>
  <c r="R236" i="52" s="1"/>
  <c r="G236" i="52"/>
  <c r="Q235" i="52"/>
  <c r="S235" i="52"/>
  <c r="G235" i="52"/>
  <c r="T235" i="52"/>
  <c r="Q234" i="52"/>
  <c r="G234" i="52"/>
  <c r="Q233" i="52"/>
  <c r="R233" i="52" s="1"/>
  <c r="G233" i="52"/>
  <c r="Q232" i="52"/>
  <c r="G232" i="52"/>
  <c r="AD231" i="52"/>
  <c r="AF231" i="52" s="1"/>
  <c r="G231" i="52"/>
  <c r="AD230" i="52"/>
  <c r="G230" i="52"/>
  <c r="AD229" i="52"/>
  <c r="AE229" i="52" s="1"/>
  <c r="G229" i="52"/>
  <c r="AD228" i="52"/>
  <c r="G228" i="52"/>
  <c r="R227" i="52"/>
  <c r="Q227" i="52"/>
  <c r="S227" i="52" s="1"/>
  <c r="T227" i="52"/>
  <c r="G227" i="52"/>
  <c r="S226" i="52"/>
  <c r="Q226" i="52"/>
  <c r="R226" i="52" s="1"/>
  <c r="G226" i="52"/>
  <c r="AC224" i="52"/>
  <c r="AB224" i="52"/>
  <c r="AA224" i="52"/>
  <c r="Z224" i="52"/>
  <c r="Y224" i="52"/>
  <c r="X224" i="52"/>
  <c r="W224" i="52"/>
  <c r="V224" i="52"/>
  <c r="U224" i="52"/>
  <c r="P224" i="52"/>
  <c r="O224" i="52"/>
  <c r="N224" i="52"/>
  <c r="M224" i="52"/>
  <c r="L224" i="52"/>
  <c r="K224" i="52"/>
  <c r="J224" i="52"/>
  <c r="I224" i="52"/>
  <c r="H224" i="52"/>
  <c r="S223" i="52"/>
  <c r="Q223" i="52"/>
  <c r="G223" i="52"/>
  <c r="S222" i="52"/>
  <c r="R222" i="52"/>
  <c r="Q222" i="52"/>
  <c r="G222" i="52"/>
  <c r="T222" i="52" s="1"/>
  <c r="Q221" i="52"/>
  <c r="S221" i="52" s="1"/>
  <c r="G221" i="52"/>
  <c r="T221" i="52" s="1"/>
  <c r="Q220" i="52"/>
  <c r="G220" i="52"/>
  <c r="R219" i="52"/>
  <c r="Q219" i="52"/>
  <c r="S219" i="52" s="1"/>
  <c r="G219" i="52"/>
  <c r="R218" i="52"/>
  <c r="Q218" i="52"/>
  <c r="S218" i="52" s="1"/>
  <c r="G218" i="52"/>
  <c r="T218" i="52" s="1"/>
  <c r="Q217" i="52"/>
  <c r="S217" i="52"/>
  <c r="G217" i="52"/>
  <c r="T217" i="52" s="1"/>
  <c r="AD216" i="52"/>
  <c r="G216" i="52"/>
  <c r="S215" i="52"/>
  <c r="Q215" i="52"/>
  <c r="T215" i="52" s="1"/>
  <c r="G215" i="52"/>
  <c r="S214" i="52"/>
  <c r="Q214" i="52"/>
  <c r="R214" i="52" s="1"/>
  <c r="G214" i="52"/>
  <c r="T214" i="52"/>
  <c r="AD213" i="52"/>
  <c r="AF213" i="52" s="1"/>
  <c r="T213" i="52"/>
  <c r="Q213" i="52"/>
  <c r="S213" i="52"/>
  <c r="G213" i="52"/>
  <c r="Q212" i="52"/>
  <c r="G212" i="52"/>
  <c r="R211" i="52"/>
  <c r="Q211" i="52"/>
  <c r="G211" i="52"/>
  <c r="AG209" i="52"/>
  <c r="AF209" i="52"/>
  <c r="AE209" i="52"/>
  <c r="AD209" i="52"/>
  <c r="AC209" i="52"/>
  <c r="AB209" i="52"/>
  <c r="AA209" i="52"/>
  <c r="Z209" i="52"/>
  <c r="Y209" i="52"/>
  <c r="X209" i="52"/>
  <c r="W209" i="52"/>
  <c r="V209" i="52"/>
  <c r="U209" i="52"/>
  <c r="P209" i="52"/>
  <c r="O209" i="52"/>
  <c r="N209" i="52"/>
  <c r="M209" i="52"/>
  <c r="L209" i="52"/>
  <c r="K209" i="52"/>
  <c r="J209" i="52"/>
  <c r="I209" i="52"/>
  <c r="H209" i="52"/>
  <c r="Q208" i="52"/>
  <c r="G208" i="52"/>
  <c r="R207" i="52"/>
  <c r="Q207" i="52"/>
  <c r="S207" i="52" s="1"/>
  <c r="G207" i="52"/>
  <c r="R206" i="52"/>
  <c r="Q206" i="52"/>
  <c r="S206" i="52" s="1"/>
  <c r="G206" i="52"/>
  <c r="T206" i="52" s="1"/>
  <c r="Q205" i="52"/>
  <c r="S205" i="52" s="1"/>
  <c r="G205" i="52"/>
  <c r="T205" i="52" s="1"/>
  <c r="Q204" i="52"/>
  <c r="G204" i="52"/>
  <c r="Q203" i="52"/>
  <c r="R203" i="52" s="1"/>
  <c r="G203" i="52"/>
  <c r="Q202" i="52"/>
  <c r="G202" i="52"/>
  <c r="Q201" i="52"/>
  <c r="S201" i="52" s="1"/>
  <c r="G201" i="52"/>
  <c r="T201" i="52"/>
  <c r="Q200" i="52"/>
  <c r="G200" i="52"/>
  <c r="AC198" i="52"/>
  <c r="AB198" i="52"/>
  <c r="AA198" i="52"/>
  <c r="Z198" i="52"/>
  <c r="Y198" i="52"/>
  <c r="X198" i="52"/>
  <c r="W198" i="52"/>
  <c r="V198" i="52"/>
  <c r="U198" i="52"/>
  <c r="P198" i="52"/>
  <c r="O198" i="52"/>
  <c r="N198" i="52"/>
  <c r="M198" i="52"/>
  <c r="L198" i="52"/>
  <c r="K198" i="52"/>
  <c r="J198" i="52"/>
  <c r="I198" i="52"/>
  <c r="H198" i="52"/>
  <c r="Q197" i="52"/>
  <c r="S197" i="52" s="1"/>
  <c r="G197" i="52"/>
  <c r="Q196" i="52"/>
  <c r="G196" i="52"/>
  <c r="Q195" i="52"/>
  <c r="Q198" i="52" s="1"/>
  <c r="G195" i="52"/>
  <c r="AD194" i="52"/>
  <c r="AE194" i="52" s="1"/>
  <c r="AE198" i="52" s="1"/>
  <c r="G194" i="52"/>
  <c r="AC192" i="52"/>
  <c r="AB192" i="52"/>
  <c r="AA192" i="52"/>
  <c r="Z192" i="52"/>
  <c r="Y192" i="52"/>
  <c r="X192" i="52"/>
  <c r="W192" i="52"/>
  <c r="V192" i="52"/>
  <c r="U192" i="52"/>
  <c r="P192" i="52"/>
  <c r="O192" i="52"/>
  <c r="N192" i="52"/>
  <c r="M192" i="52"/>
  <c r="L192" i="52"/>
  <c r="K192" i="52"/>
  <c r="J192" i="52"/>
  <c r="I192" i="52"/>
  <c r="H192" i="52"/>
  <c r="Q191" i="52"/>
  <c r="G191" i="52"/>
  <c r="S190" i="52"/>
  <c r="R190" i="52"/>
  <c r="Q190" i="52"/>
  <c r="G190" i="52"/>
  <c r="T190" i="52" s="1"/>
  <c r="Q189" i="52"/>
  <c r="S189" i="52" s="1"/>
  <c r="G189" i="52"/>
  <c r="T189" i="52" s="1"/>
  <c r="Q188" i="52"/>
  <c r="G188" i="52"/>
  <c r="AF187" i="52"/>
  <c r="AE187" i="52"/>
  <c r="AD187" i="52"/>
  <c r="G187" i="52"/>
  <c r="AF186" i="52"/>
  <c r="AE186" i="52"/>
  <c r="AD186" i="52"/>
  <c r="G186" i="52"/>
  <c r="AG186" i="52" s="1"/>
  <c r="AD185" i="52"/>
  <c r="AF185" i="52" s="1"/>
  <c r="AF192" i="52" s="1"/>
  <c r="Q185" i="52"/>
  <c r="S185" i="52" s="1"/>
  <c r="G185" i="52"/>
  <c r="AC183" i="52"/>
  <c r="AB183" i="52"/>
  <c r="AA183" i="52"/>
  <c r="Z183" i="52"/>
  <c r="Y183" i="52"/>
  <c r="X183" i="52"/>
  <c r="W183" i="52"/>
  <c r="V183" i="52"/>
  <c r="U183" i="52"/>
  <c r="P183" i="52"/>
  <c r="O183" i="52"/>
  <c r="N183" i="52"/>
  <c r="M183" i="52"/>
  <c r="L183" i="52"/>
  <c r="K183" i="52"/>
  <c r="J183" i="52"/>
  <c r="I183" i="52"/>
  <c r="H183" i="52"/>
  <c r="Q182" i="52"/>
  <c r="G182" i="52"/>
  <c r="AD181" i="52"/>
  <c r="AF181" i="52" s="1"/>
  <c r="AF183" i="52" s="1"/>
  <c r="G181" i="52"/>
  <c r="Q180" i="52"/>
  <c r="G180" i="52"/>
  <c r="Q179" i="52"/>
  <c r="G179" i="52"/>
  <c r="Q178" i="52"/>
  <c r="G178" i="52"/>
  <c r="AG176" i="52"/>
  <c r="AF176" i="52"/>
  <c r="AE176" i="52"/>
  <c r="AD176" i="52"/>
  <c r="AC176" i="52"/>
  <c r="AB176" i="52"/>
  <c r="AA176" i="52"/>
  <c r="Z176" i="52"/>
  <c r="Y176" i="52"/>
  <c r="X176" i="52"/>
  <c r="W176" i="52"/>
  <c r="V176" i="52"/>
  <c r="U176" i="52"/>
  <c r="P176" i="52"/>
  <c r="O176" i="52"/>
  <c r="N176" i="52"/>
  <c r="M176" i="52"/>
  <c r="L176" i="52"/>
  <c r="K176" i="52"/>
  <c r="J176" i="52"/>
  <c r="I176" i="52"/>
  <c r="H176" i="52"/>
  <c r="Q175" i="52"/>
  <c r="S175" i="52" s="1"/>
  <c r="S176" i="52" s="1"/>
  <c r="G175" i="52"/>
  <c r="AC173" i="52"/>
  <c r="AB173" i="52"/>
  <c r="AA173" i="52"/>
  <c r="Z173" i="52"/>
  <c r="Y173" i="52"/>
  <c r="X173" i="52"/>
  <c r="W173" i="52"/>
  <c r="V173" i="52"/>
  <c r="U173" i="52"/>
  <c r="P173" i="52"/>
  <c r="O173" i="52"/>
  <c r="N173" i="52"/>
  <c r="M173" i="52"/>
  <c r="L173" i="52"/>
  <c r="K173" i="52"/>
  <c r="J173" i="52"/>
  <c r="I173" i="52"/>
  <c r="H173" i="52"/>
  <c r="Q172" i="52"/>
  <c r="G172" i="52"/>
  <c r="Q171" i="52"/>
  <c r="G171" i="52"/>
  <c r="Q170" i="52"/>
  <c r="R170" i="52" s="1"/>
  <c r="G170" i="52"/>
  <c r="Q169" i="52"/>
  <c r="T169" i="52" s="1"/>
  <c r="G169" i="52"/>
  <c r="Q168" i="52"/>
  <c r="T168" i="52" s="1"/>
  <c r="G168" i="52"/>
  <c r="S167" i="52"/>
  <c r="Q167" i="52"/>
  <c r="R167" i="52" s="1"/>
  <c r="T167" i="52"/>
  <c r="G167" i="52"/>
  <c r="R166" i="52"/>
  <c r="Q166" i="52"/>
  <c r="G166" i="52"/>
  <c r="Q165" i="52"/>
  <c r="G165" i="52"/>
  <c r="Q164" i="52"/>
  <c r="G164" i="52"/>
  <c r="T164" i="52" s="1"/>
  <c r="AD163" i="52"/>
  <c r="AE163" i="52" s="1"/>
  <c r="G163" i="52"/>
  <c r="AD162" i="52"/>
  <c r="G162" i="52"/>
  <c r="Q161" i="52"/>
  <c r="S161" i="52"/>
  <c r="G161" i="52"/>
  <c r="T161" i="52" s="1"/>
  <c r="AC159" i="52"/>
  <c r="AB159" i="52"/>
  <c r="AA159" i="52"/>
  <c r="Z159" i="52"/>
  <c r="Y159" i="52"/>
  <c r="X159" i="52"/>
  <c r="W159" i="52"/>
  <c r="V159" i="52"/>
  <c r="U159" i="52"/>
  <c r="P159" i="52"/>
  <c r="O159" i="52"/>
  <c r="N159" i="52"/>
  <c r="M159" i="52"/>
  <c r="L159" i="52"/>
  <c r="K159" i="52"/>
  <c r="J159" i="52"/>
  <c r="I159" i="52"/>
  <c r="H159" i="52"/>
  <c r="S158" i="52"/>
  <c r="Q158" i="52"/>
  <c r="R158" i="52" s="1"/>
  <c r="G158" i="52"/>
  <c r="T158" i="52"/>
  <c r="Q157" i="52"/>
  <c r="S157" i="52" s="1"/>
  <c r="G157" i="52"/>
  <c r="Q156" i="52"/>
  <c r="S156" i="52" s="1"/>
  <c r="G156" i="52"/>
  <c r="R155" i="52"/>
  <c r="Q155" i="52"/>
  <c r="S155" i="52" s="1"/>
  <c r="G155" i="52"/>
  <c r="S154" i="52"/>
  <c r="R154" i="52"/>
  <c r="Q154" i="52"/>
  <c r="G154" i="52"/>
  <c r="T154" i="52" s="1"/>
  <c r="Q153" i="52"/>
  <c r="G153" i="52"/>
  <c r="T153" i="52" s="1"/>
  <c r="AD152" i="52"/>
  <c r="G152" i="52"/>
  <c r="AC150" i="52"/>
  <c r="AB150" i="52"/>
  <c r="AA150" i="52"/>
  <c r="Z150" i="52"/>
  <c r="Y150" i="52"/>
  <c r="X150" i="52"/>
  <c r="W150" i="52"/>
  <c r="V150" i="52"/>
  <c r="U150" i="52"/>
  <c r="P150" i="52"/>
  <c r="O150" i="52"/>
  <c r="N150" i="52"/>
  <c r="M150" i="52"/>
  <c r="L150" i="52"/>
  <c r="K150" i="52"/>
  <c r="J150" i="52"/>
  <c r="I150" i="52"/>
  <c r="H150" i="52"/>
  <c r="Q149" i="52"/>
  <c r="S149" i="52" s="1"/>
  <c r="G149" i="52"/>
  <c r="Q148" i="52"/>
  <c r="R148" i="52" s="1"/>
  <c r="G148" i="52"/>
  <c r="R147" i="52"/>
  <c r="Q147" i="52"/>
  <c r="S147" i="52" s="1"/>
  <c r="G147" i="52"/>
  <c r="S146" i="52"/>
  <c r="R146" i="52"/>
  <c r="Q146" i="52"/>
  <c r="G146" i="52"/>
  <c r="T146" i="52" s="1"/>
  <c r="Q145" i="52"/>
  <c r="S145" i="52" s="1"/>
  <c r="G145" i="52"/>
  <c r="T145" i="52"/>
  <c r="Q144" i="52"/>
  <c r="G144" i="52"/>
  <c r="Q143" i="52"/>
  <c r="G143" i="52"/>
  <c r="Q142" i="52"/>
  <c r="G142" i="52"/>
  <c r="AD141" i="52"/>
  <c r="AD150" i="52" s="1"/>
  <c r="G141" i="52"/>
  <c r="AG141" i="52" s="1"/>
  <c r="AG150" i="52" s="1"/>
  <c r="AG139" i="52"/>
  <c r="AF139" i="52"/>
  <c r="AE139" i="52"/>
  <c r="AD139" i="52"/>
  <c r="AC139" i="52"/>
  <c r="AB139" i="52"/>
  <c r="AA139" i="52"/>
  <c r="Z139" i="52"/>
  <c r="Y139" i="52"/>
  <c r="X139" i="52"/>
  <c r="W139" i="52"/>
  <c r="V139" i="52"/>
  <c r="U139" i="52"/>
  <c r="P139" i="52"/>
  <c r="O139" i="52"/>
  <c r="N139" i="52"/>
  <c r="M139" i="52"/>
  <c r="L139" i="52"/>
  <c r="K139" i="52"/>
  <c r="J139" i="52"/>
  <c r="I139" i="52"/>
  <c r="H139" i="52"/>
  <c r="S138" i="52"/>
  <c r="Q138" i="52"/>
  <c r="R138" i="52" s="1"/>
  <c r="G138" i="52"/>
  <c r="T138" i="52"/>
  <c r="Q137" i="52"/>
  <c r="S137" i="52" s="1"/>
  <c r="G137" i="52"/>
  <c r="T137" i="52" s="1"/>
  <c r="Q136" i="52"/>
  <c r="G136" i="52"/>
  <c r="AC134" i="52"/>
  <c r="AB134" i="52"/>
  <c r="AA134" i="52"/>
  <c r="Z134" i="52"/>
  <c r="Y134" i="52"/>
  <c r="X134" i="52"/>
  <c r="W134" i="52"/>
  <c r="V134" i="52"/>
  <c r="U134" i="52"/>
  <c r="T134" i="52"/>
  <c r="S134" i="52"/>
  <c r="R134" i="52"/>
  <c r="Q134" i="52"/>
  <c r="P134" i="52"/>
  <c r="O134" i="52"/>
  <c r="N134" i="52"/>
  <c r="M134" i="52"/>
  <c r="L134" i="52"/>
  <c r="K134" i="52"/>
  <c r="J134" i="52"/>
  <c r="I134" i="52"/>
  <c r="H134" i="52"/>
  <c r="AD133" i="52"/>
  <c r="AF133" i="52" s="1"/>
  <c r="G133" i="52"/>
  <c r="AG133" i="52" s="1"/>
  <c r="AD132" i="52"/>
  <c r="G132" i="52"/>
  <c r="AC130" i="52"/>
  <c r="AB130" i="52"/>
  <c r="AA130" i="52"/>
  <c r="Z130" i="52"/>
  <c r="Y130" i="52"/>
  <c r="X130" i="52"/>
  <c r="W130" i="52"/>
  <c r="V130" i="52"/>
  <c r="U130" i="52"/>
  <c r="P130" i="52"/>
  <c r="O130" i="52"/>
  <c r="N130" i="52"/>
  <c r="M130" i="52"/>
  <c r="L130" i="52"/>
  <c r="K130" i="52"/>
  <c r="J130" i="52"/>
  <c r="I130" i="52"/>
  <c r="H130" i="52"/>
  <c r="Q129" i="52"/>
  <c r="S129" i="52" s="1"/>
  <c r="G129" i="52"/>
  <c r="AD128" i="52"/>
  <c r="G128" i="52"/>
  <c r="R127" i="52"/>
  <c r="Q127" i="52"/>
  <c r="G127" i="52"/>
  <c r="AD126" i="52"/>
  <c r="AE126" i="52" s="1"/>
  <c r="Q126" i="52"/>
  <c r="R126" i="52" s="1"/>
  <c r="G126" i="52"/>
  <c r="AD125" i="52"/>
  <c r="G125" i="52"/>
  <c r="AG125" i="52" s="1"/>
  <c r="AG123" i="52"/>
  <c r="AF123" i="52"/>
  <c r="AE123" i="52"/>
  <c r="AD123" i="52"/>
  <c r="AC123" i="52"/>
  <c r="AB123" i="52"/>
  <c r="AA123" i="52"/>
  <c r="Z123" i="52"/>
  <c r="Y123" i="52"/>
  <c r="X123" i="52"/>
  <c r="W123" i="52"/>
  <c r="V123" i="52"/>
  <c r="U123" i="52"/>
  <c r="P123" i="52"/>
  <c r="O123" i="52"/>
  <c r="N123" i="52"/>
  <c r="M123" i="52"/>
  <c r="L123" i="52"/>
  <c r="K123" i="52"/>
  <c r="J123" i="52"/>
  <c r="I123" i="52"/>
  <c r="H123" i="52"/>
  <c r="Q122" i="52"/>
  <c r="G122" i="52"/>
  <c r="Q121" i="52"/>
  <c r="G121" i="52"/>
  <c r="AC119" i="52"/>
  <c r="AB119" i="52"/>
  <c r="AA119" i="52"/>
  <c r="Z119" i="52"/>
  <c r="Y119" i="52"/>
  <c r="X119" i="52"/>
  <c r="W119" i="52"/>
  <c r="V119" i="52"/>
  <c r="U119" i="52"/>
  <c r="P119" i="52"/>
  <c r="O119" i="52"/>
  <c r="N119" i="52"/>
  <c r="M119" i="52"/>
  <c r="L119" i="52"/>
  <c r="K119" i="52"/>
  <c r="J119" i="52"/>
  <c r="I119" i="52"/>
  <c r="H119" i="52"/>
  <c r="Q118" i="52"/>
  <c r="R118" i="52" s="1"/>
  <c r="R119" i="52" s="1"/>
  <c r="G118" i="52"/>
  <c r="R117" i="52"/>
  <c r="Q117" i="52"/>
  <c r="G117" i="52"/>
  <c r="S116" i="52"/>
  <c r="R116" i="52"/>
  <c r="Q116" i="52"/>
  <c r="G116" i="52"/>
  <c r="T116" i="52" s="1"/>
  <c r="AD115" i="52"/>
  <c r="AG115" i="52" s="1"/>
  <c r="AG119" i="52" s="1"/>
  <c r="G115" i="52"/>
  <c r="AG113" i="52"/>
  <c r="AF113" i="52"/>
  <c r="AE113" i="52"/>
  <c r="AD113" i="52"/>
  <c r="AC113" i="52"/>
  <c r="AB113" i="52"/>
  <c r="AA113" i="52"/>
  <c r="Z113" i="52"/>
  <c r="Y113" i="52"/>
  <c r="X113" i="52"/>
  <c r="W113" i="52"/>
  <c r="V113" i="52"/>
  <c r="U113" i="52"/>
  <c r="P113" i="52"/>
  <c r="O113" i="52"/>
  <c r="N113" i="52"/>
  <c r="M113" i="52"/>
  <c r="L113" i="52"/>
  <c r="K113" i="52"/>
  <c r="J113" i="52"/>
  <c r="I113" i="52"/>
  <c r="H113" i="52"/>
  <c r="R112" i="52"/>
  <c r="Q112" i="52"/>
  <c r="S112" i="52" s="1"/>
  <c r="G112" i="52"/>
  <c r="Q111" i="52"/>
  <c r="G111" i="52"/>
  <c r="Q110" i="52"/>
  <c r="G110" i="52"/>
  <c r="S109" i="52"/>
  <c r="R109" i="52"/>
  <c r="Q109" i="52"/>
  <c r="G109" i="52"/>
  <c r="S108" i="52"/>
  <c r="R108" i="52"/>
  <c r="Q108" i="52"/>
  <c r="G108" i="52"/>
  <c r="T108" i="52" s="1"/>
  <c r="AG106" i="52"/>
  <c r="AF106" i="52"/>
  <c r="AE106" i="52"/>
  <c r="AD106" i="52"/>
  <c r="AC106" i="52"/>
  <c r="AB106" i="52"/>
  <c r="AA106" i="52"/>
  <c r="Z106" i="52"/>
  <c r="Y106" i="52"/>
  <c r="X106" i="52"/>
  <c r="W106" i="52"/>
  <c r="V106" i="52"/>
  <c r="U106" i="52"/>
  <c r="P106" i="52"/>
  <c r="O106" i="52"/>
  <c r="N106" i="52"/>
  <c r="M106" i="52"/>
  <c r="L106" i="52"/>
  <c r="K106" i="52"/>
  <c r="J106" i="52"/>
  <c r="I106" i="52"/>
  <c r="H106" i="52"/>
  <c r="Q105" i="52"/>
  <c r="S105" i="52" s="1"/>
  <c r="S106" i="52" s="1"/>
  <c r="G105" i="52"/>
  <c r="AC103" i="52"/>
  <c r="AB103" i="52"/>
  <c r="AA103" i="52"/>
  <c r="Z103" i="52"/>
  <c r="Y103" i="52"/>
  <c r="X103" i="52"/>
  <c r="W103" i="52"/>
  <c r="V103" i="52"/>
  <c r="U103" i="52"/>
  <c r="P103" i="52"/>
  <c r="O103" i="52"/>
  <c r="N103" i="52"/>
  <c r="M103" i="52"/>
  <c r="L103" i="52"/>
  <c r="K103" i="52"/>
  <c r="J103" i="52"/>
  <c r="I103" i="52"/>
  <c r="H103" i="52"/>
  <c r="Q102" i="52"/>
  <c r="G102" i="52"/>
  <c r="T102" i="52" s="1"/>
  <c r="S101" i="52"/>
  <c r="R101" i="52"/>
  <c r="Q101" i="52"/>
  <c r="T101" i="52"/>
  <c r="G101" i="52"/>
  <c r="Q100" i="52"/>
  <c r="G100" i="52"/>
  <c r="Q99" i="52"/>
  <c r="S99" i="52" s="1"/>
  <c r="G99" i="52"/>
  <c r="R98" i="52"/>
  <c r="Q98" i="52"/>
  <c r="G98" i="52"/>
  <c r="S97" i="52"/>
  <c r="R97" i="52"/>
  <c r="Q97" i="52"/>
  <c r="G97" i="52"/>
  <c r="S96" i="52"/>
  <c r="R96" i="52"/>
  <c r="Q96" i="52"/>
  <c r="G96" i="52"/>
  <c r="T96" i="52" s="1"/>
  <c r="Q95" i="52"/>
  <c r="T95" i="52" s="1"/>
  <c r="G95" i="52"/>
  <c r="Q94" i="52"/>
  <c r="G94" i="52"/>
  <c r="AE93" i="52"/>
  <c r="AD93" i="52"/>
  <c r="AF93" i="52" s="1"/>
  <c r="G93" i="52"/>
  <c r="AD92" i="52"/>
  <c r="G92" i="52"/>
  <c r="AC90" i="52"/>
  <c r="AB90" i="52"/>
  <c r="AA90" i="52"/>
  <c r="Z90" i="52"/>
  <c r="Y90" i="52"/>
  <c r="X90" i="52"/>
  <c r="W90" i="52"/>
  <c r="V90" i="52"/>
  <c r="U90" i="52"/>
  <c r="P90" i="52"/>
  <c r="O90" i="52"/>
  <c r="N90" i="52"/>
  <c r="M90" i="52"/>
  <c r="L90" i="52"/>
  <c r="K90" i="52"/>
  <c r="J90" i="52"/>
  <c r="I90" i="52"/>
  <c r="H90" i="52"/>
  <c r="S89" i="52"/>
  <c r="R89" i="52"/>
  <c r="Q89" i="52"/>
  <c r="G89" i="52"/>
  <c r="S88" i="52"/>
  <c r="R88" i="52"/>
  <c r="Q88" i="52"/>
  <c r="G88" i="52"/>
  <c r="T88" i="52" s="1"/>
  <c r="Q87" i="52"/>
  <c r="G87" i="52"/>
  <c r="T87" i="52" s="1"/>
  <c r="Q86" i="52"/>
  <c r="G86" i="52"/>
  <c r="T86" i="52" s="1"/>
  <c r="Q85" i="52"/>
  <c r="T85" i="52" s="1"/>
  <c r="G85" i="52"/>
  <c r="S84" i="52"/>
  <c r="Q84" i="52"/>
  <c r="R84" i="52" s="1"/>
  <c r="G84" i="52"/>
  <c r="T84" i="52"/>
  <c r="Q83" i="52"/>
  <c r="G83" i="52"/>
  <c r="Q82" i="52"/>
  <c r="R82" i="52" s="1"/>
  <c r="G82" i="52"/>
  <c r="R81" i="52"/>
  <c r="Q81" i="52"/>
  <c r="G81" i="52"/>
  <c r="S80" i="52"/>
  <c r="R80" i="52"/>
  <c r="Q80" i="52"/>
  <c r="G80" i="52"/>
  <c r="T80" i="52" s="1"/>
  <c r="AD79" i="52"/>
  <c r="AD90" i="52" s="1"/>
  <c r="Q79" i="52"/>
  <c r="G79" i="52"/>
  <c r="AG77" i="52"/>
  <c r="AF77" i="52"/>
  <c r="AE77" i="52"/>
  <c r="AD77" i="52"/>
  <c r="AC77" i="52"/>
  <c r="AB77" i="52"/>
  <c r="AA77" i="52"/>
  <c r="Z77" i="52"/>
  <c r="Y77" i="52"/>
  <c r="X77" i="52"/>
  <c r="W77" i="52"/>
  <c r="V77" i="52"/>
  <c r="U77" i="52"/>
  <c r="P77" i="52"/>
  <c r="O77" i="52"/>
  <c r="N77" i="52"/>
  <c r="M77" i="52"/>
  <c r="L77" i="52"/>
  <c r="K77" i="52"/>
  <c r="J77" i="52"/>
  <c r="I77" i="52"/>
  <c r="H77" i="52"/>
  <c r="R76" i="52"/>
  <c r="Q76" i="52"/>
  <c r="S76" i="52" s="1"/>
  <c r="G76" i="52"/>
  <c r="T76" i="52" s="1"/>
  <c r="Q75" i="52"/>
  <c r="G75" i="52"/>
  <c r="T75" i="52" s="1"/>
  <c r="T77" i="52" s="1"/>
  <c r="AG73" i="52"/>
  <c r="AF73" i="52"/>
  <c r="AE73" i="52"/>
  <c r="AD73" i="52"/>
  <c r="AC73" i="52"/>
  <c r="AB73" i="52"/>
  <c r="AA73" i="52"/>
  <c r="Z73" i="52"/>
  <c r="Y73" i="52"/>
  <c r="X73" i="52"/>
  <c r="W73" i="52"/>
  <c r="V73" i="52"/>
  <c r="U73" i="52"/>
  <c r="P73" i="52"/>
  <c r="O73" i="52"/>
  <c r="N73" i="52"/>
  <c r="M73" i="52"/>
  <c r="L73" i="52"/>
  <c r="K73" i="52"/>
  <c r="J73" i="52"/>
  <c r="I73" i="52"/>
  <c r="H73" i="52"/>
  <c r="Q72" i="52"/>
  <c r="G72" i="52"/>
  <c r="Q71" i="52"/>
  <c r="G71" i="52"/>
  <c r="T71" i="52" s="1"/>
  <c r="Q70" i="52"/>
  <c r="R70" i="52"/>
  <c r="G70" i="52"/>
  <c r="Q69" i="52"/>
  <c r="G69" i="52"/>
  <c r="Q68" i="52"/>
  <c r="G68" i="52"/>
  <c r="Q67" i="52"/>
  <c r="T67" i="52" s="1"/>
  <c r="G67" i="52"/>
  <c r="AG65" i="52"/>
  <c r="AF65" i="52"/>
  <c r="AE65" i="52"/>
  <c r="AD65" i="52"/>
  <c r="AC65" i="52"/>
  <c r="AB65" i="52"/>
  <c r="AA65" i="52"/>
  <c r="Z65" i="52"/>
  <c r="Y65" i="52"/>
  <c r="X65" i="52"/>
  <c r="W65" i="52"/>
  <c r="V65" i="52"/>
  <c r="U65" i="52"/>
  <c r="P65" i="52"/>
  <c r="O65" i="52"/>
  <c r="N65" i="52"/>
  <c r="M65" i="52"/>
  <c r="L65" i="52"/>
  <c r="K65" i="52"/>
  <c r="J65" i="52"/>
  <c r="I65" i="52"/>
  <c r="H65" i="52"/>
  <c r="Q64" i="52"/>
  <c r="Q63" i="52"/>
  <c r="G63" i="52"/>
  <c r="Q62" i="52"/>
  <c r="G62" i="52"/>
  <c r="R61" i="52"/>
  <c r="Q61" i="52"/>
  <c r="G61" i="52"/>
  <c r="R60" i="52"/>
  <c r="Q60" i="52"/>
  <c r="S60" i="52" s="1"/>
  <c r="T60" i="52"/>
  <c r="R59" i="52"/>
  <c r="Q59" i="52"/>
  <c r="S59" i="52" s="1"/>
  <c r="G59" i="52"/>
  <c r="T59" i="52" s="1"/>
  <c r="Q58" i="52"/>
  <c r="G58" i="52"/>
  <c r="Q57" i="52"/>
  <c r="G57" i="52"/>
  <c r="AC55" i="52"/>
  <c r="AB55" i="52"/>
  <c r="AA55" i="52"/>
  <c r="Z55" i="52"/>
  <c r="Y55" i="52"/>
  <c r="X55" i="52"/>
  <c r="W55" i="52"/>
  <c r="V55" i="52"/>
  <c r="U55" i="52"/>
  <c r="P55" i="52"/>
  <c r="O55" i="52"/>
  <c r="N55" i="52"/>
  <c r="M55" i="52"/>
  <c r="L55" i="52"/>
  <c r="K55" i="52"/>
  <c r="J55" i="52"/>
  <c r="I55" i="52"/>
  <c r="H55" i="52"/>
  <c r="AE54" i="52"/>
  <c r="AD54" i="52"/>
  <c r="AF54" i="52" s="1"/>
  <c r="G54" i="52"/>
  <c r="AD53" i="52"/>
  <c r="G53" i="52"/>
  <c r="Q52" i="52"/>
  <c r="G52" i="52"/>
  <c r="AC50" i="52"/>
  <c r="AB50" i="52"/>
  <c r="AA50" i="52"/>
  <c r="Z50" i="52"/>
  <c r="Y50" i="52"/>
  <c r="X50" i="52"/>
  <c r="W50" i="52"/>
  <c r="V50" i="52"/>
  <c r="U50" i="52"/>
  <c r="P50" i="52"/>
  <c r="O50" i="52"/>
  <c r="N50" i="52"/>
  <c r="M50" i="52"/>
  <c r="L50" i="52"/>
  <c r="K50" i="52"/>
  <c r="J50" i="52"/>
  <c r="I50" i="52"/>
  <c r="H50" i="52"/>
  <c r="Q49" i="52"/>
  <c r="T49" i="52" s="1"/>
  <c r="G49" i="52"/>
  <c r="R48" i="52"/>
  <c r="Q48" i="52"/>
  <c r="G48" i="52"/>
  <c r="Q47" i="52"/>
  <c r="G47" i="52"/>
  <c r="S46" i="52"/>
  <c r="Q46" i="52"/>
  <c r="R46" i="52" s="1"/>
  <c r="G46" i="52"/>
  <c r="Q45" i="52"/>
  <c r="G45" i="52"/>
  <c r="Q44" i="52"/>
  <c r="S44" i="52" s="1"/>
  <c r="G44" i="52"/>
  <c r="Q43" i="52"/>
  <c r="G43" i="52"/>
  <c r="Q42" i="52"/>
  <c r="G42" i="52"/>
  <c r="Q41" i="52"/>
  <c r="S41" i="52" s="1"/>
  <c r="G41" i="52"/>
  <c r="Q40" i="52"/>
  <c r="R40" i="52" s="1"/>
  <c r="G40" i="52"/>
  <c r="S39" i="52"/>
  <c r="Q39" i="52"/>
  <c r="R39" i="52" s="1"/>
  <c r="T39" i="52"/>
  <c r="G39" i="52"/>
  <c r="Q38" i="52"/>
  <c r="G38" i="52"/>
  <c r="Q37" i="52"/>
  <c r="T37" i="52" s="1"/>
  <c r="G37" i="52"/>
  <c r="AD36" i="52"/>
  <c r="AE36" i="52" s="1"/>
  <c r="G36" i="52"/>
  <c r="AD35" i="52"/>
  <c r="G35" i="52"/>
  <c r="Q34" i="52"/>
  <c r="G34" i="52"/>
  <c r="Q33" i="52"/>
  <c r="G33" i="52"/>
  <c r="Q32" i="52"/>
  <c r="G32" i="52"/>
  <c r="T32" i="52"/>
  <c r="AD31" i="52"/>
  <c r="G31" i="52"/>
  <c r="AG31" i="52" s="1"/>
  <c r="AD30" i="52"/>
  <c r="G30" i="52"/>
  <c r="AG30" i="52" s="1"/>
  <c r="AD29" i="52"/>
  <c r="G29" i="52"/>
  <c r="AG29" i="52" s="1"/>
  <c r="AD28" i="52"/>
  <c r="G28" i="52"/>
  <c r="AD27" i="52"/>
  <c r="S27" i="52"/>
  <c r="Q27" i="52"/>
  <c r="G27" i="52"/>
  <c r="T27" i="52" s="1"/>
  <c r="AC25" i="52"/>
  <c r="AB25" i="52"/>
  <c r="AA25" i="52"/>
  <c r="Z25" i="52"/>
  <c r="Y25" i="52"/>
  <c r="X25" i="52"/>
  <c r="W25" i="52"/>
  <c r="V25" i="52"/>
  <c r="U25" i="52"/>
  <c r="P25" i="52"/>
  <c r="O25" i="52"/>
  <c r="N25" i="52"/>
  <c r="M25" i="52"/>
  <c r="L25" i="52"/>
  <c r="K25" i="52"/>
  <c r="J25" i="52"/>
  <c r="I25" i="52"/>
  <c r="H25" i="52"/>
  <c r="R24" i="52"/>
  <c r="Q24" i="52"/>
  <c r="S24" i="52" s="1"/>
  <c r="G24" i="52"/>
  <c r="S23" i="52"/>
  <c r="Q23" i="52"/>
  <c r="R23" i="52"/>
  <c r="G23" i="52"/>
  <c r="R22" i="52"/>
  <c r="Q22" i="52"/>
  <c r="S22" i="52"/>
  <c r="G22" i="52"/>
  <c r="Q21" i="52"/>
  <c r="G21" i="52"/>
  <c r="AD20" i="52"/>
  <c r="AD25" i="52" s="1"/>
  <c r="G20" i="52"/>
  <c r="Q19" i="52"/>
  <c r="G19" i="52"/>
  <c r="Q18" i="52"/>
  <c r="G18" i="52"/>
  <c r="AC16" i="52"/>
  <c r="AB16" i="52"/>
  <c r="AA16" i="52"/>
  <c r="Z16" i="52"/>
  <c r="Y16" i="52"/>
  <c r="X16" i="52"/>
  <c r="W16" i="52"/>
  <c r="V16" i="52"/>
  <c r="U16" i="52"/>
  <c r="P16" i="52"/>
  <c r="O16" i="52"/>
  <c r="N16" i="52"/>
  <c r="M16" i="52"/>
  <c r="L16" i="52"/>
  <c r="K16" i="52"/>
  <c r="J16" i="52"/>
  <c r="I16" i="52"/>
  <c r="H16" i="52"/>
  <c r="Q15" i="52"/>
  <c r="Q16" i="52" s="1"/>
  <c r="G15" i="52"/>
  <c r="AD14" i="52"/>
  <c r="G14" i="52"/>
  <c r="Q13" i="52"/>
  <c r="G13" i="52"/>
  <c r="T13" i="52" s="1"/>
  <c r="AD12" i="52"/>
  <c r="G12" i="52"/>
  <c r="AD11" i="52"/>
  <c r="G11" i="52"/>
  <c r="S86" i="52"/>
  <c r="R99" i="52"/>
  <c r="S102" i="52"/>
  <c r="Q123" i="52"/>
  <c r="S121" i="52"/>
  <c r="R121" i="52"/>
  <c r="T121" i="52"/>
  <c r="AD134" i="52"/>
  <c r="AG132" i="52"/>
  <c r="AG134" i="52" s="1"/>
  <c r="AF132" i="52"/>
  <c r="AF134" i="52" s="1"/>
  <c r="AE132" i="52"/>
  <c r="S148" i="52"/>
  <c r="T196" i="52"/>
  <c r="S196" i="52"/>
  <c r="R196" i="52"/>
  <c r="R13" i="52"/>
  <c r="T23" i="52"/>
  <c r="AE29" i="52"/>
  <c r="S45" i="52"/>
  <c r="R45" i="52"/>
  <c r="T48" i="52"/>
  <c r="S48" i="52"/>
  <c r="S52" i="52"/>
  <c r="S55" i="52" s="1"/>
  <c r="T61" i="52"/>
  <c r="S61" i="52"/>
  <c r="AF79" i="52"/>
  <c r="AF90" i="52" s="1"/>
  <c r="AE79" i="52"/>
  <c r="AE90" i="52" s="1"/>
  <c r="T82" i="52"/>
  <c r="S82" i="52"/>
  <c r="R86" i="52"/>
  <c r="S95" i="52"/>
  <c r="R95" i="52"/>
  <c r="T98" i="52"/>
  <c r="S98" i="52"/>
  <c r="R102" i="52"/>
  <c r="S111" i="52"/>
  <c r="R111" i="52"/>
  <c r="AF115" i="52"/>
  <c r="AF119" i="52"/>
  <c r="AD119" i="52"/>
  <c r="AE115" i="52"/>
  <c r="AE119" i="52" s="1"/>
  <c r="T118" i="52"/>
  <c r="S118" i="52"/>
  <c r="AD130" i="52"/>
  <c r="AF125" i="52"/>
  <c r="AE125" i="52"/>
  <c r="T172" i="52"/>
  <c r="S172" i="52"/>
  <c r="R172" i="52"/>
  <c r="T208" i="52"/>
  <c r="S208" i="52"/>
  <c r="R208" i="52"/>
  <c r="AF36" i="52"/>
  <c r="S49" i="52"/>
  <c r="R49" i="52"/>
  <c r="S62" i="52"/>
  <c r="R62" i="52"/>
  <c r="R67" i="52"/>
  <c r="T70" i="52"/>
  <c r="S70" i="52"/>
  <c r="S13" i="52"/>
  <c r="S21" i="52"/>
  <c r="S57" i="52"/>
  <c r="R57" i="52"/>
  <c r="T94" i="52"/>
  <c r="S94" i="52"/>
  <c r="T110" i="52"/>
  <c r="S110" i="52"/>
  <c r="S113" i="52" s="1"/>
  <c r="AF53" i="52"/>
  <c r="AF55" i="52" s="1"/>
  <c r="S83" i="52"/>
  <c r="R83" i="52"/>
  <c r="AF29" i="52"/>
  <c r="R41" i="52"/>
  <c r="T44" i="52"/>
  <c r="R27" i="52"/>
  <c r="AE27" i="52"/>
  <c r="R37" i="52"/>
  <c r="T41" i="52"/>
  <c r="AD55" i="52"/>
  <c r="T57" i="52"/>
  <c r="S71" i="52"/>
  <c r="R71" i="52"/>
  <c r="Q77" i="52"/>
  <c r="S75" i="52"/>
  <c r="S77" i="52"/>
  <c r="R75" i="52"/>
  <c r="S79" i="52"/>
  <c r="R79" i="52"/>
  <c r="S87" i="52"/>
  <c r="R87" i="52"/>
  <c r="Q90" i="52"/>
  <c r="R94" i="52"/>
  <c r="R110" i="52"/>
  <c r="R113" i="52" s="1"/>
  <c r="Q139" i="52"/>
  <c r="T136" i="52"/>
  <c r="T139" i="52"/>
  <c r="S136" i="52"/>
  <c r="S139" i="52" s="1"/>
  <c r="R136" i="52"/>
  <c r="R139" i="52" s="1"/>
  <c r="AG216" i="52"/>
  <c r="AF216" i="52"/>
  <c r="AF224" i="52" s="1"/>
  <c r="AE216" i="52"/>
  <c r="T109" i="52"/>
  <c r="AG152" i="52"/>
  <c r="AG159" i="52" s="1"/>
  <c r="AF152" i="52"/>
  <c r="AF159" i="52" s="1"/>
  <c r="AE152" i="52"/>
  <c r="AE159" i="52" s="1"/>
  <c r="AD159" i="52"/>
  <c r="T180" i="52"/>
  <c r="S180" i="52"/>
  <c r="R180" i="52"/>
  <c r="T212" i="52"/>
  <c r="S212" i="52"/>
  <c r="R212" i="52"/>
  <c r="T220" i="52"/>
  <c r="S220" i="52"/>
  <c r="R220" i="52"/>
  <c r="T298" i="52"/>
  <c r="S298" i="52"/>
  <c r="R298" i="52"/>
  <c r="T156" i="52"/>
  <c r="S164" i="52"/>
  <c r="R164" i="52"/>
  <c r="T200" i="52"/>
  <c r="S200" i="52"/>
  <c r="Q209" i="52"/>
  <c r="R200" i="52"/>
  <c r="AE228" i="52"/>
  <c r="AD237" i="52"/>
  <c r="AG228" i="52"/>
  <c r="AF228" i="52"/>
  <c r="T234" i="52"/>
  <c r="S234" i="52"/>
  <c r="R234" i="52"/>
  <c r="T266" i="52"/>
  <c r="S266" i="52"/>
  <c r="Q279" i="52"/>
  <c r="R266" i="52"/>
  <c r="T270" i="52"/>
  <c r="S270" i="52"/>
  <c r="R270" i="52"/>
  <c r="T274" i="52"/>
  <c r="S274" i="52"/>
  <c r="R274" i="52"/>
  <c r="T278" i="52"/>
  <c r="S278" i="52"/>
  <c r="R278" i="52"/>
  <c r="S330" i="52"/>
  <c r="R330" i="52"/>
  <c r="R334" i="52" s="1"/>
  <c r="Q334" i="52"/>
  <c r="AG128" i="52"/>
  <c r="AF128" i="52"/>
  <c r="AE128" i="52"/>
  <c r="Q150" i="52"/>
  <c r="T144" i="52"/>
  <c r="S144" i="52"/>
  <c r="R144" i="52"/>
  <c r="R168" i="52"/>
  <c r="T188" i="52"/>
  <c r="S188" i="52"/>
  <c r="R188" i="52"/>
  <c r="T204" i="52"/>
  <c r="S204" i="52"/>
  <c r="R204" i="52"/>
  <c r="T126" i="52"/>
  <c r="AD192" i="52"/>
  <c r="AD224" i="52"/>
  <c r="R232" i="52"/>
  <c r="T232" i="52"/>
  <c r="T246" i="52"/>
  <c r="S246" i="52"/>
  <c r="R246" i="52"/>
  <c r="S258" i="52"/>
  <c r="R258" i="52"/>
  <c r="Q305" i="52"/>
  <c r="T302" i="52"/>
  <c r="S302" i="52"/>
  <c r="R302" i="52"/>
  <c r="T322" i="52"/>
  <c r="Q328" i="52"/>
  <c r="S322" i="52"/>
  <c r="R322" i="52"/>
  <c r="R129" i="52"/>
  <c r="R130" i="52" s="1"/>
  <c r="Q130" i="52"/>
  <c r="AE133" i="52"/>
  <c r="R137" i="52"/>
  <c r="AE141" i="52"/>
  <c r="AE150" i="52"/>
  <c r="R145" i="52"/>
  <c r="R149" i="52"/>
  <c r="R153" i="52"/>
  <c r="R157" i="52"/>
  <c r="R161" i="52"/>
  <c r="R165" i="52"/>
  <c r="R169" i="52"/>
  <c r="AE181" i="52"/>
  <c r="AE183" i="52" s="1"/>
  <c r="R185" i="52"/>
  <c r="AE185" i="52"/>
  <c r="AE192" i="52"/>
  <c r="R189" i="52"/>
  <c r="T195" i="52"/>
  <c r="R197" i="52"/>
  <c r="R201" i="52"/>
  <c r="R205" i="52"/>
  <c r="R213" i="52"/>
  <c r="AE213" i="52"/>
  <c r="AE224" i="52" s="1"/>
  <c r="R217" i="52"/>
  <c r="R221" i="52"/>
  <c r="Q237" i="52"/>
  <c r="AE230" i="52"/>
  <c r="AE231" i="52"/>
  <c r="AE237" i="52" s="1"/>
  <c r="S232" i="52"/>
  <c r="T250" i="52"/>
  <c r="S250" i="52"/>
  <c r="R250" i="52"/>
  <c r="AG282" i="52"/>
  <c r="AF282" i="52"/>
  <c r="AD290" i="52"/>
  <c r="AE282" i="52"/>
  <c r="T310" i="52"/>
  <c r="Q312" i="52"/>
  <c r="S310" i="52"/>
  <c r="R310" i="52"/>
  <c r="T326" i="52"/>
  <c r="S326" i="52"/>
  <c r="R326" i="52"/>
  <c r="AF141" i="52"/>
  <c r="AF150" i="52"/>
  <c r="S153" i="52"/>
  <c r="AF230" i="52"/>
  <c r="AG231" i="52"/>
  <c r="AG242" i="52"/>
  <c r="AF242" i="52"/>
  <c r="AE242" i="52"/>
  <c r="Q261" i="52"/>
  <c r="AF294" i="52"/>
  <c r="AF305" i="52" s="1"/>
  <c r="AE294" i="52"/>
  <c r="T314" i="52"/>
  <c r="S314" i="52"/>
  <c r="Q319" i="52"/>
  <c r="R314" i="52"/>
  <c r="AG318" i="52"/>
  <c r="AD319" i="52"/>
  <c r="AF318" i="52"/>
  <c r="AE318" i="52"/>
  <c r="T236" i="52"/>
  <c r="AG240" i="52"/>
  <c r="Q243" i="52"/>
  <c r="AG248" i="52"/>
  <c r="AG253" i="52" s="1"/>
  <c r="T252" i="52"/>
  <c r="AG256" i="52"/>
  <c r="AG261" i="52"/>
  <c r="T260" i="52"/>
  <c r="AG264" i="52"/>
  <c r="AG268" i="52"/>
  <c r="T272" i="52"/>
  <c r="T276" i="52"/>
  <c r="T284" i="52"/>
  <c r="T288" i="52"/>
  <c r="AG292" i="52"/>
  <c r="T296" i="52"/>
  <c r="T300" i="52"/>
  <c r="T304" i="52"/>
  <c r="T316" i="52"/>
  <c r="AG324" i="52"/>
  <c r="T332" i="52"/>
  <c r="AD334" i="52"/>
  <c r="R235" i="52"/>
  <c r="R237" i="52"/>
  <c r="AD243" i="52"/>
  <c r="AD279" i="52"/>
  <c r="S255" i="52"/>
  <c r="R296" i="52"/>
  <c r="AE130" i="52"/>
  <c r="I77" i="57"/>
  <c r="J76" i="57"/>
  <c r="J75" i="57"/>
  <c r="J74" i="57"/>
  <c r="J73" i="57"/>
  <c r="J72" i="57"/>
  <c r="J71" i="57"/>
  <c r="J70" i="57"/>
  <c r="J69" i="57"/>
  <c r="J68" i="57"/>
  <c r="J67" i="57"/>
  <c r="J66" i="57"/>
  <c r="J65" i="57"/>
  <c r="J64" i="57"/>
  <c r="J63" i="57"/>
  <c r="J62" i="57"/>
  <c r="J61" i="57"/>
  <c r="J60" i="57"/>
  <c r="J59" i="57"/>
  <c r="J58" i="57"/>
  <c r="J57" i="57"/>
  <c r="J56" i="57"/>
  <c r="J55" i="57"/>
  <c r="J54" i="57"/>
  <c r="J53" i="57"/>
  <c r="J52" i="57"/>
  <c r="J51" i="57"/>
  <c r="J50" i="57"/>
  <c r="J49" i="57"/>
  <c r="J48" i="57"/>
  <c r="J47" i="57"/>
  <c r="J46" i="57"/>
  <c r="J45" i="57"/>
  <c r="J44" i="57"/>
  <c r="J43" i="57"/>
  <c r="J42" i="57"/>
  <c r="J41" i="57"/>
  <c r="J40" i="57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I76" i="56"/>
  <c r="J75" i="56"/>
  <c r="J74" i="56"/>
  <c r="J73" i="56"/>
  <c r="J72" i="56"/>
  <c r="J71" i="56"/>
  <c r="J70" i="56"/>
  <c r="J69" i="56"/>
  <c r="J68" i="56"/>
  <c r="J67" i="56"/>
  <c r="J66" i="56"/>
  <c r="J65" i="56"/>
  <c r="J64" i="56"/>
  <c r="J63" i="56"/>
  <c r="J62" i="56"/>
  <c r="J61" i="56"/>
  <c r="J60" i="56"/>
  <c r="J59" i="56"/>
  <c r="J58" i="56"/>
  <c r="J57" i="56"/>
  <c r="J56" i="56"/>
  <c r="J55" i="56"/>
  <c r="J54" i="56"/>
  <c r="J53" i="56"/>
  <c r="J52" i="56"/>
  <c r="J51" i="56"/>
  <c r="J50" i="56"/>
  <c r="J49" i="56"/>
  <c r="J48" i="56"/>
  <c r="J47" i="56"/>
  <c r="J46" i="56"/>
  <c r="J45" i="56"/>
  <c r="J44" i="56"/>
  <c r="J43" i="56"/>
  <c r="J42" i="56"/>
  <c r="J41" i="56"/>
  <c r="J40" i="56"/>
  <c r="J39" i="56"/>
  <c r="J38" i="56"/>
  <c r="J37" i="56"/>
  <c r="J36" i="56"/>
  <c r="J35" i="56"/>
  <c r="J34" i="56"/>
  <c r="J33" i="56"/>
  <c r="J32" i="56"/>
  <c r="J31" i="56"/>
  <c r="J30" i="56"/>
  <c r="J29" i="56"/>
  <c r="J28" i="56"/>
  <c r="J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M65" i="49"/>
  <c r="M63" i="49"/>
  <c r="M61" i="49"/>
  <c r="M56" i="49"/>
  <c r="M54" i="49"/>
  <c r="M52" i="49"/>
  <c r="M50" i="49"/>
  <c r="M48" i="49"/>
  <c r="M43" i="49"/>
  <c r="M41" i="49"/>
  <c r="M26" i="49"/>
  <c r="M21" i="49"/>
  <c r="M15" i="49"/>
  <c r="M52" i="48"/>
  <c r="M50" i="48"/>
  <c r="M48" i="48"/>
  <c r="M42" i="48"/>
  <c r="M40" i="48"/>
  <c r="M35" i="48"/>
  <c r="M33" i="48"/>
  <c r="M31" i="48"/>
  <c r="M29" i="48"/>
  <c r="R809" i="47"/>
  <c r="M810" i="47"/>
  <c r="R829" i="47"/>
  <c r="R422" i="47"/>
  <c r="M59" i="49"/>
  <c r="L59" i="49"/>
  <c r="M46" i="49"/>
  <c r="L46" i="49"/>
  <c r="M39" i="49"/>
  <c r="L39" i="49"/>
  <c r="M36" i="49"/>
  <c r="L36" i="49"/>
  <c r="M32" i="49"/>
  <c r="L32" i="49"/>
  <c r="M29" i="49"/>
  <c r="L29" i="49"/>
  <c r="M24" i="49"/>
  <c r="L24" i="49"/>
  <c r="M19" i="49"/>
  <c r="L19" i="49"/>
  <c r="M13" i="49"/>
  <c r="L13" i="49"/>
  <c r="M60" i="48"/>
  <c r="L60" i="48"/>
  <c r="M57" i="48"/>
  <c r="L57" i="48"/>
  <c r="M46" i="48"/>
  <c r="L46" i="48"/>
  <c r="M38" i="48"/>
  <c r="L38" i="48"/>
  <c r="M27" i="48"/>
  <c r="L27" i="48"/>
  <c r="M24" i="48"/>
  <c r="L24" i="48"/>
  <c r="M19" i="48"/>
  <c r="L19" i="48"/>
  <c r="M13" i="48"/>
  <c r="L13" i="48"/>
  <c r="BG19" i="58"/>
  <c r="R836" i="47"/>
  <c r="R837" i="47"/>
  <c r="R838" i="47"/>
  <c r="R842" i="47"/>
  <c r="M843" i="47"/>
  <c r="M833" i="47"/>
  <c r="M796" i="47"/>
  <c r="M781" i="47"/>
  <c r="M762" i="47"/>
  <c r="M685" i="47"/>
  <c r="M754" i="47"/>
  <c r="R718" i="47"/>
  <c r="R719" i="47"/>
  <c r="M673" i="47"/>
  <c r="M662" i="47"/>
  <c r="M644" i="47"/>
  <c r="M610" i="47"/>
  <c r="M603" i="47"/>
  <c r="M594" i="47"/>
  <c r="M567" i="47"/>
  <c r="M548" i="47"/>
  <c r="M526" i="47"/>
  <c r="M514" i="47"/>
  <c r="M478" i="47"/>
  <c r="M439" i="47"/>
  <c r="M405" i="47"/>
  <c r="M365" i="47"/>
  <c r="M346" i="47"/>
  <c r="M326" i="47"/>
  <c r="M313" i="47"/>
  <c r="M292" i="47"/>
  <c r="M273" i="47"/>
  <c r="M251" i="47"/>
  <c r="M232" i="47"/>
  <c r="M218" i="47"/>
  <c r="M202" i="47"/>
  <c r="M179" i="47"/>
  <c r="M164" i="47"/>
  <c r="M147" i="47"/>
  <c r="M129" i="47"/>
  <c r="M110" i="47"/>
  <c r="M96" i="47"/>
  <c r="M83" i="47"/>
  <c r="M72" i="47"/>
  <c r="M64" i="47"/>
  <c r="M47" i="47"/>
  <c r="M32" i="47"/>
  <c r="R33" i="47"/>
  <c r="R10" i="47"/>
  <c r="R48" i="47"/>
  <c r="R327" i="47"/>
  <c r="R328" i="47"/>
  <c r="R165" i="47"/>
  <c r="R252" i="47"/>
  <c r="R34" i="47"/>
  <c r="R49" i="47"/>
  <c r="R645" i="47"/>
  <c r="R130" i="47"/>
  <c r="R97" i="47"/>
  <c r="R111" i="47"/>
  <c r="R84" i="47"/>
  <c r="R441" i="47"/>
  <c r="R442" i="47"/>
  <c r="R65" i="47"/>
  <c r="R85" i="47"/>
  <c r="R86" i="47"/>
  <c r="R66" i="47"/>
  <c r="R35" i="47"/>
  <c r="R87" i="47"/>
  <c r="R233" i="47"/>
  <c r="R443" i="47"/>
  <c r="R444" i="47"/>
  <c r="R67" i="47"/>
  <c r="R88" i="47"/>
  <c r="R68" i="47"/>
  <c r="R445" i="47"/>
  <c r="R782" i="47"/>
  <c r="R783" i="47"/>
  <c r="R784" i="47"/>
  <c r="R785" i="47"/>
  <c r="R73" i="47"/>
  <c r="R112" i="47"/>
  <c r="R797" i="47"/>
  <c r="R786" i="47"/>
  <c r="R131" i="47"/>
  <c r="R132" i="47"/>
  <c r="R113" i="47"/>
  <c r="R133" i="47"/>
  <c r="R50" i="47"/>
  <c r="R98" i="47"/>
  <c r="R527" i="47"/>
  <c r="R446" i="47"/>
  <c r="R798" i="47"/>
  <c r="R134" i="47"/>
  <c r="R99" i="47"/>
  <c r="R135" i="47"/>
  <c r="R114" i="47"/>
  <c r="R787" i="47"/>
  <c r="R100" i="47"/>
  <c r="R788" i="47"/>
  <c r="R115" i="47"/>
  <c r="R347" i="47"/>
  <c r="R51" i="47"/>
  <c r="R447" i="47"/>
  <c r="R116" i="47"/>
  <c r="R101" i="47"/>
  <c r="R136" i="47"/>
  <c r="R329" i="47"/>
  <c r="R102" i="47"/>
  <c r="R117" i="47"/>
  <c r="R234" i="47"/>
  <c r="R235" i="47"/>
  <c r="R448" i="47"/>
  <c r="R180" i="47"/>
  <c r="R166" i="47"/>
  <c r="R148" i="47"/>
  <c r="R167" i="47"/>
  <c r="R181" i="47"/>
  <c r="R168" i="47"/>
  <c r="R149" i="47"/>
  <c r="R646" i="47"/>
  <c r="R203" i="47"/>
  <c r="R204" i="47"/>
  <c r="R182" i="47"/>
  <c r="R330" i="47"/>
  <c r="R528" i="47"/>
  <c r="R449" i="47"/>
  <c r="R150" i="47"/>
  <c r="R183" i="47"/>
  <c r="R169" i="47"/>
  <c r="R170" i="47"/>
  <c r="R151" i="47"/>
  <c r="R152" i="47"/>
  <c r="R153" i="47"/>
  <c r="R205" i="47"/>
  <c r="R184" i="47"/>
  <c r="R450" i="47"/>
  <c r="R171" i="47"/>
  <c r="R154" i="47"/>
  <c r="R172" i="47"/>
  <c r="R314" i="47"/>
  <c r="R348" i="47"/>
  <c r="R185" i="47"/>
  <c r="R155" i="47"/>
  <c r="R206" i="47"/>
  <c r="R451" i="47"/>
  <c r="R219" i="47"/>
  <c r="R253" i="47"/>
  <c r="R254" i="47"/>
  <c r="R763" i="47"/>
  <c r="R220" i="47"/>
  <c r="R236" i="47"/>
  <c r="R221" i="47"/>
  <c r="R331" i="47"/>
  <c r="R452" i="47"/>
  <c r="R222" i="47"/>
  <c r="R237" i="47"/>
  <c r="R332" i="47"/>
  <c r="R118" i="47"/>
  <c r="R52" i="47"/>
  <c r="R238" i="47"/>
  <c r="R239" i="47"/>
  <c r="R240" i="47"/>
  <c r="R789" i="47"/>
  <c r="R137" i="47"/>
  <c r="R453" i="47"/>
  <c r="R255" i="47"/>
  <c r="R256" i="47"/>
  <c r="R257" i="47"/>
  <c r="R274" i="47"/>
  <c r="R156" i="47"/>
  <c r="R275" i="47"/>
  <c r="R258" i="47"/>
  <c r="R549" i="47"/>
  <c r="R138" i="47"/>
  <c r="R119" i="47"/>
  <c r="R454" i="47"/>
  <c r="R647" i="47"/>
  <c r="R648" i="47"/>
  <c r="R611" i="47"/>
  <c r="R612" i="47"/>
  <c r="R649" i="47"/>
  <c r="R613" i="47"/>
  <c r="R650" i="47"/>
  <c r="R651" i="47"/>
  <c r="R652" i="47"/>
  <c r="R653" i="47"/>
  <c r="R614" i="47"/>
  <c r="R529" i="47"/>
  <c r="R455" i="47"/>
  <c r="R349" i="47"/>
  <c r="R350" i="47"/>
  <c r="R173" i="47"/>
  <c r="R333" i="47"/>
  <c r="R315" i="47"/>
  <c r="R334" i="47"/>
  <c r="R316" i="47"/>
  <c r="R351" i="47"/>
  <c r="R317" i="47"/>
  <c r="R335" i="47"/>
  <c r="R456" i="47"/>
  <c r="R318" i="47"/>
  <c r="R352" i="47"/>
  <c r="R353" i="47"/>
  <c r="R293" i="47"/>
  <c r="R157" i="47"/>
  <c r="R319" i="47"/>
  <c r="R530" i="47"/>
  <c r="R457" i="47"/>
  <c r="R550" i="47"/>
  <c r="R294" i="47"/>
  <c r="R295" i="47"/>
  <c r="R296" i="47"/>
  <c r="R297" i="47"/>
  <c r="R298" i="47"/>
  <c r="R53" i="47"/>
  <c r="R320" i="47"/>
  <c r="R103" i="47"/>
  <c r="R531" i="47"/>
  <c r="R458" i="47"/>
  <c r="R551" i="47"/>
  <c r="R552" i="47"/>
  <c r="R553" i="47"/>
  <c r="R568" i="47"/>
  <c r="R554" i="47"/>
  <c r="R555" i="47"/>
  <c r="R569" i="47"/>
  <c r="R595" i="47"/>
  <c r="R532" i="47"/>
  <c r="R459" i="47"/>
  <c r="R764" i="47"/>
  <c r="R765" i="47"/>
  <c r="R755" i="47"/>
  <c r="R54" i="47"/>
  <c r="R766" i="47"/>
  <c r="R767" i="47"/>
  <c r="R768" i="47"/>
  <c r="R769" i="47"/>
  <c r="R556" i="47"/>
  <c r="R321" i="47"/>
  <c r="R460" i="47"/>
  <c r="R36" i="47"/>
  <c r="R663" i="47"/>
  <c r="R664" i="47"/>
  <c r="R665" i="47"/>
  <c r="R799" i="47"/>
  <c r="R666" i="47"/>
  <c r="R11" i="47"/>
  <c r="R461" i="47"/>
  <c r="R55" i="47"/>
  <c r="R12" i="47"/>
  <c r="R674" i="47"/>
  <c r="R675" i="47"/>
  <c r="R676" i="47"/>
  <c r="R677" i="47"/>
  <c r="R37" i="47"/>
  <c r="R38" i="47"/>
  <c r="R89" i="47"/>
  <c r="R336" i="47"/>
  <c r="R241" i="47"/>
  <c r="R533" i="47"/>
  <c r="R366" i="47"/>
  <c r="R406" i="47"/>
  <c r="R462" i="47"/>
  <c r="R242" i="47"/>
  <c r="R299" i="47"/>
  <c r="R243" i="47"/>
  <c r="R74" i="47"/>
  <c r="R13" i="47"/>
  <c r="R463" i="47"/>
  <c r="R367" i="47"/>
  <c r="R464" i="47"/>
  <c r="R368" i="47"/>
  <c r="R465" i="47"/>
  <c r="R407" i="47"/>
  <c r="R69" i="47"/>
  <c r="R75" i="47"/>
  <c r="R90" i="47"/>
  <c r="R834" i="47"/>
  <c r="R76" i="47"/>
  <c r="R70" i="47"/>
  <c r="R77" i="47"/>
  <c r="R91" i="47"/>
  <c r="R78" i="47"/>
  <c r="R835" i="47"/>
  <c r="R534" i="47"/>
  <c r="R186" i="47"/>
  <c r="R354" i="47"/>
  <c r="R570" i="47"/>
  <c r="R557" i="47"/>
  <c r="R566" i="47"/>
  <c r="R187" i="47"/>
  <c r="R174" i="47"/>
  <c r="R207" i="47"/>
  <c r="R188" i="47"/>
  <c r="R208" i="47"/>
  <c r="R337" i="47"/>
  <c r="R322" i="47"/>
  <c r="R355" i="47"/>
  <c r="R338" i="47"/>
  <c r="R356" i="47"/>
  <c r="R535" i="47"/>
  <c r="R408" i="47"/>
  <c r="R811" i="47"/>
  <c r="R770" i="47"/>
  <c r="R56" i="47"/>
  <c r="R120" i="47"/>
  <c r="R209" i="47"/>
  <c r="R800" i="47"/>
  <c r="R536" i="47"/>
  <c r="R323" i="47"/>
  <c r="R39" i="47"/>
  <c r="R515" i="47"/>
  <c r="R409" i="47"/>
  <c r="R790" i="47"/>
  <c r="R104" i="47"/>
  <c r="R791" i="47"/>
  <c r="R57" i="47"/>
  <c r="R654" i="47"/>
  <c r="R357" i="47"/>
  <c r="R105" i="47"/>
  <c r="R466" i="47"/>
  <c r="R516" i="47"/>
  <c r="R410" i="47"/>
  <c r="R801" i="47"/>
  <c r="R792" i="47"/>
  <c r="R139" i="47"/>
  <c r="R58" i="47"/>
  <c r="R106" i="47"/>
  <c r="R40" i="47"/>
  <c r="R140" i="47"/>
  <c r="R121" i="47"/>
  <c r="R141" i="47"/>
  <c r="R107" i="47"/>
  <c r="R517" i="47"/>
  <c r="R411" i="47"/>
  <c r="R793" i="47"/>
  <c r="R122" i="47"/>
  <c r="R123" i="47"/>
  <c r="R142" i="47"/>
  <c r="R59" i="47"/>
  <c r="R124" i="47"/>
  <c r="R479" i="47"/>
  <c r="R412" i="47"/>
  <c r="R210" i="47"/>
  <c r="R189" i="47"/>
  <c r="R158" i="47"/>
  <c r="R300" i="47"/>
  <c r="R655" i="47"/>
  <c r="R537" i="47"/>
  <c r="R480" i="47"/>
  <c r="R413" i="47"/>
  <c r="R812" i="47"/>
  <c r="R190" i="47"/>
  <c r="R211" i="47"/>
  <c r="R604" i="47"/>
  <c r="R656" i="47"/>
  <c r="R276" i="47"/>
  <c r="R159" i="47"/>
  <c r="R481" i="47"/>
  <c r="R369" i="47"/>
  <c r="R212" i="47"/>
  <c r="R175" i="47"/>
  <c r="R358" i="47"/>
  <c r="R339" i="47"/>
  <c r="R482" i="47"/>
  <c r="R414" i="47"/>
  <c r="R223" i="47"/>
  <c r="R224" i="47"/>
  <c r="R225" i="47"/>
  <c r="R259" i="47"/>
  <c r="R277" i="47"/>
  <c r="R802" i="47"/>
  <c r="R301" i="47"/>
  <c r="R538" i="47"/>
  <c r="R483" i="47"/>
  <c r="R370" i="47"/>
  <c r="R41" i="47"/>
  <c r="R244" i="47"/>
  <c r="R245" i="47"/>
  <c r="R246" i="47"/>
  <c r="R302" i="47"/>
  <c r="R92" i="47"/>
  <c r="R226" i="47"/>
  <c r="R227" i="47"/>
  <c r="R484" i="47"/>
  <c r="R371" i="47"/>
  <c r="R260" i="47"/>
  <c r="R278" i="47"/>
  <c r="R657" i="47"/>
  <c r="R261" i="47"/>
  <c r="R213" i="47"/>
  <c r="R60" i="47"/>
  <c r="R247" i="47"/>
  <c r="R539" i="47"/>
  <c r="R262" i="47"/>
  <c r="R160" i="47"/>
  <c r="R540" i="47"/>
  <c r="R372" i="47"/>
  <c r="R658" i="47"/>
  <c r="R615" i="47"/>
  <c r="R161" i="47"/>
  <c r="R616" i="47"/>
  <c r="R617" i="47"/>
  <c r="R618" i="47"/>
  <c r="R619" i="47"/>
  <c r="R518" i="47"/>
  <c r="R373" i="47"/>
  <c r="R324" i="47"/>
  <c r="R340" i="47"/>
  <c r="R248" i="47"/>
  <c r="R279" i="47"/>
  <c r="R263" i="47"/>
  <c r="R228" i="47"/>
  <c r="R303" i="47"/>
  <c r="R341" i="47"/>
  <c r="R519" i="47"/>
  <c r="R374" i="47"/>
  <c r="R280" i="47"/>
  <c r="R359" i="47"/>
  <c r="R342" i="47"/>
  <c r="R176" i="47"/>
  <c r="R360" i="47"/>
  <c r="R485" i="47"/>
  <c r="R415" i="47"/>
  <c r="R813" i="47"/>
  <c r="R558" i="47"/>
  <c r="R304" i="47"/>
  <c r="R559" i="47"/>
  <c r="R560" i="47"/>
  <c r="R803" i="47"/>
  <c r="R125" i="47"/>
  <c r="R361" i="47"/>
  <c r="R541" i="47"/>
  <c r="R375" i="47"/>
  <c r="R814" i="47"/>
  <c r="R561" i="47"/>
  <c r="R562" i="47"/>
  <c r="R571" i="47"/>
  <c r="R572" i="47"/>
  <c r="R573" i="47"/>
  <c r="R605" i="47"/>
  <c r="R467" i="47"/>
  <c r="R486" i="47"/>
  <c r="R416" i="47"/>
  <c r="R771" i="47"/>
  <c r="R620" i="47"/>
  <c r="R772" i="47"/>
  <c r="R756" i="47"/>
  <c r="R108" i="47"/>
  <c r="R93" i="47"/>
  <c r="R563" i="47"/>
  <c r="R143" i="47"/>
  <c r="R126" i="47"/>
  <c r="R542" i="47"/>
  <c r="R757" i="47"/>
  <c r="R773" i="47"/>
  <c r="R376" i="47"/>
  <c r="R774" i="47"/>
  <c r="R667" i="47"/>
  <c r="R668" i="47"/>
  <c r="R61" i="47"/>
  <c r="R669" i="47"/>
  <c r="R543" i="47"/>
  <c r="R417" i="47"/>
  <c r="R815" i="47"/>
  <c r="R678" i="47"/>
  <c r="R679" i="47"/>
  <c r="R249" i="47"/>
  <c r="R680" i="47"/>
  <c r="R681" i="47"/>
  <c r="R682" i="47"/>
  <c r="R804" i="47"/>
  <c r="R544" i="47"/>
  <c r="R487" i="47"/>
  <c r="R468" i="47"/>
  <c r="R418" i="47"/>
  <c r="R419" i="47"/>
  <c r="R805" i="47"/>
  <c r="R264" i="47"/>
  <c r="R469" i="47"/>
  <c r="R14" i="47"/>
  <c r="R305" i="47"/>
  <c r="R250" i="47"/>
  <c r="R545" i="47"/>
  <c r="R621" i="47"/>
  <c r="R622" i="47"/>
  <c r="R816" i="47"/>
  <c r="R42" i="47"/>
  <c r="R15" i="47"/>
  <c r="R306" i="47"/>
  <c r="R214" i="47"/>
  <c r="R16" i="47"/>
  <c r="R520" i="47"/>
  <c r="R377" i="47"/>
  <c r="R794" i="47"/>
  <c r="R806" i="47"/>
  <c r="R144" i="47"/>
  <c r="R127" i="47"/>
  <c r="R43" i="47"/>
  <c r="R795" i="47"/>
  <c r="R488" i="47"/>
  <c r="R470" i="47"/>
  <c r="R191" i="47"/>
  <c r="R162" i="47"/>
  <c r="R192" i="47"/>
  <c r="R489" i="47"/>
  <c r="R471" i="47"/>
  <c r="R193" i="47"/>
  <c r="R325" i="47"/>
  <c r="R343" i="47"/>
  <c r="R344" i="47"/>
  <c r="R490" i="47"/>
  <c r="R472" i="47"/>
  <c r="R775" i="47"/>
  <c r="R17" i="47"/>
  <c r="R362" i="47"/>
  <c r="R44" i="47"/>
  <c r="R473" i="47"/>
  <c r="R194" i="47"/>
  <c r="R177" i="47"/>
  <c r="R18" i="47"/>
  <c r="R163" i="47"/>
  <c r="R491" i="47"/>
  <c r="R474" i="47"/>
  <c r="R776" i="47"/>
  <c r="R623" i="47"/>
  <c r="R777" i="47"/>
  <c r="R758" i="47"/>
  <c r="R546" i="47"/>
  <c r="R475" i="47"/>
  <c r="R265" i="47"/>
  <c r="R281" i="47"/>
  <c r="R94" i="47"/>
  <c r="R79" i="47"/>
  <c r="R547" i="47"/>
  <c r="R476" i="47"/>
  <c r="R307" i="47"/>
  <c r="R266" i="47"/>
  <c r="R80" i="47"/>
  <c r="R778" i="47"/>
  <c r="R492" i="47"/>
  <c r="R477" i="47"/>
  <c r="R564" i="47"/>
  <c r="R574" i="47"/>
  <c r="R575" i="47"/>
  <c r="R45" i="47"/>
  <c r="R576" i="47"/>
  <c r="R624" i="47"/>
  <c r="R378" i="47"/>
  <c r="R596" i="47"/>
  <c r="R19" i="47"/>
  <c r="R807" i="47"/>
  <c r="R20" i="47"/>
  <c r="R379" i="47"/>
  <c r="R597" i="47"/>
  <c r="R817" i="47"/>
  <c r="R21" i="47"/>
  <c r="R215" i="47"/>
  <c r="R308" i="47"/>
  <c r="R380" i="47"/>
  <c r="R577" i="47"/>
  <c r="R818" i="47"/>
  <c r="R22" i="47"/>
  <c r="R62" i="47"/>
  <c r="R659" i="47"/>
  <c r="R46" i="47"/>
  <c r="R145" i="47"/>
  <c r="R381" i="47"/>
  <c r="R598" i="47"/>
  <c r="R819" i="47"/>
  <c r="R282" i="47"/>
  <c r="R23" i="47"/>
  <c r="R493" i="47"/>
  <c r="R382" i="47"/>
  <c r="R578" i="47"/>
  <c r="R820" i="47"/>
  <c r="R808" i="47"/>
  <c r="R63" i="47"/>
  <c r="R660" i="47"/>
  <c r="R146" i="47"/>
  <c r="R128" i="47"/>
  <c r="R383" i="47"/>
  <c r="R821" i="47"/>
  <c r="R579" i="47"/>
  <c r="R195" i="47"/>
  <c r="R283" i="47"/>
  <c r="R345" i="47"/>
  <c r="R24" i="47"/>
  <c r="R309" i="47"/>
  <c r="R384" i="47"/>
  <c r="R599" i="47"/>
  <c r="R822" i="47"/>
  <c r="R580" i="47"/>
  <c r="R196" i="47"/>
  <c r="R521" i="47"/>
  <c r="R385" i="47"/>
  <c r="R823" i="47"/>
  <c r="R581" i="47"/>
  <c r="R363" i="47"/>
  <c r="R178" i="47"/>
  <c r="R522" i="47"/>
  <c r="R386" i="47"/>
  <c r="R582" i="47"/>
  <c r="R824" i="47"/>
  <c r="R284" i="47"/>
  <c r="R606" i="47"/>
  <c r="R197" i="47"/>
  <c r="R25" i="47"/>
  <c r="R229" i="47"/>
  <c r="R387" i="47"/>
  <c r="R583" i="47"/>
  <c r="R825" i="47"/>
  <c r="R285" i="47"/>
  <c r="R759" i="47"/>
  <c r="R267" i="47"/>
  <c r="R268" i="47"/>
  <c r="R607" i="47"/>
  <c r="R388" i="47"/>
  <c r="R584" i="47"/>
  <c r="R826" i="47"/>
  <c r="R286" i="47"/>
  <c r="R216" i="47"/>
  <c r="R109" i="47"/>
  <c r="R269" i="47"/>
  <c r="R198" i="47"/>
  <c r="R494" i="47"/>
  <c r="R389" i="47"/>
  <c r="R625" i="47"/>
  <c r="R287" i="47"/>
  <c r="R608" i="47"/>
  <c r="R523" i="47"/>
  <c r="R524" i="47"/>
  <c r="R495" i="47"/>
  <c r="R390" i="47"/>
  <c r="R288" i="47"/>
  <c r="R626" i="47"/>
  <c r="R627" i="47"/>
  <c r="R628" i="47"/>
  <c r="R496" i="47"/>
  <c r="R391" i="47"/>
  <c r="R629" i="47"/>
  <c r="R661" i="47"/>
  <c r="R630" i="47"/>
  <c r="R631" i="47"/>
  <c r="R392" i="47"/>
  <c r="R609" i="47"/>
  <c r="R585" i="47"/>
  <c r="R827" i="47"/>
  <c r="R289" i="47"/>
  <c r="R81" i="47"/>
  <c r="R393" i="47"/>
  <c r="R586" i="47"/>
  <c r="R828" i="47"/>
  <c r="R525" i="47"/>
  <c r="R497" i="47"/>
  <c r="R217" i="47"/>
  <c r="R199" i="47"/>
  <c r="R498" i="47"/>
  <c r="R394" i="47"/>
  <c r="R632" i="47"/>
  <c r="R600" i="47"/>
  <c r="R270" i="47"/>
  <c r="R499" i="47"/>
  <c r="R500" i="47"/>
  <c r="R633" i="47"/>
  <c r="R395" i="47"/>
  <c r="R26" i="47"/>
  <c r="R565" i="47"/>
  <c r="R271" i="47"/>
  <c r="R501" i="47"/>
  <c r="R396" i="47"/>
  <c r="R634" i="47"/>
  <c r="R601" i="47"/>
  <c r="R779" i="47"/>
  <c r="R290" i="47"/>
  <c r="R310" i="47"/>
  <c r="R27" i="47"/>
  <c r="R502" i="47"/>
  <c r="R635" i="47"/>
  <c r="R397" i="47"/>
  <c r="R602" i="47"/>
  <c r="R28" i="47"/>
  <c r="R760" i="47"/>
  <c r="R503" i="47"/>
  <c r="R636" i="47"/>
  <c r="R398" i="47"/>
  <c r="R670" i="47"/>
  <c r="R671" i="47"/>
  <c r="R672" i="47"/>
  <c r="R780" i="47"/>
  <c r="R504" i="47"/>
  <c r="R587" i="47"/>
  <c r="R830" i="47"/>
  <c r="R399" i="47"/>
  <c r="R683" i="47"/>
  <c r="R684" i="47"/>
  <c r="R505" i="47"/>
  <c r="R420" i="47"/>
  <c r="R637" i="47"/>
  <c r="R421" i="47"/>
  <c r="R400" i="47"/>
  <c r="R588" i="47"/>
  <c r="R831" i="47"/>
  <c r="R291" i="47"/>
  <c r="R364" i="47"/>
  <c r="R311" i="47"/>
  <c r="R401" i="47"/>
  <c r="R638" i="47"/>
  <c r="R29" i="47"/>
  <c r="R71" i="47"/>
  <c r="R402" i="47"/>
  <c r="R639" i="47"/>
  <c r="R30" i="47"/>
  <c r="R95" i="47"/>
  <c r="R839" i="47"/>
  <c r="R403" i="47"/>
  <c r="R31" i="47"/>
  <c r="R840" i="47"/>
  <c r="R82" i="47"/>
  <c r="R230" i="47"/>
  <c r="R506" i="47"/>
  <c r="R404" i="47"/>
  <c r="R841" i="47"/>
  <c r="R272" i="47"/>
  <c r="R231" i="47"/>
  <c r="R507" i="47"/>
  <c r="R423" i="47"/>
  <c r="R424" i="47"/>
  <c r="R640" i="47"/>
  <c r="R589" i="47"/>
  <c r="R425" i="47"/>
  <c r="R426" i="47"/>
  <c r="R508" i="47"/>
  <c r="R590" i="47"/>
  <c r="R427" i="47"/>
  <c r="R428" i="47"/>
  <c r="R200" i="47"/>
  <c r="R312" i="47"/>
  <c r="R832" i="47"/>
  <c r="R591" i="47"/>
  <c r="R429" i="47"/>
  <c r="R430" i="47"/>
  <c r="R201" i="47"/>
  <c r="R509" i="47"/>
  <c r="R641" i="47"/>
  <c r="R431" i="47"/>
  <c r="R432" i="47"/>
  <c r="R510" i="47"/>
  <c r="R511" i="47"/>
  <c r="R642" i="47"/>
  <c r="R433" i="47"/>
  <c r="R434" i="47"/>
  <c r="R761" i="47"/>
  <c r="R512" i="47"/>
  <c r="R592" i="47"/>
  <c r="R435" i="47"/>
  <c r="R436" i="47"/>
  <c r="R513" i="47"/>
  <c r="R643" i="47"/>
  <c r="R593" i="47"/>
  <c r="R437" i="47"/>
  <c r="R438" i="47"/>
  <c r="R686" i="47"/>
  <c r="R687" i="47"/>
  <c r="R688" i="47"/>
  <c r="R689" i="47"/>
  <c r="R690" i="47"/>
  <c r="R691" i="47"/>
  <c r="R692" i="47"/>
  <c r="R693" i="47"/>
  <c r="R694" i="47"/>
  <c r="R695" i="47"/>
  <c r="R696" i="47"/>
  <c r="R697" i="47"/>
  <c r="R698" i="47"/>
  <c r="R699" i="47"/>
  <c r="R700" i="47"/>
  <c r="R701" i="47"/>
  <c r="R702" i="47"/>
  <c r="R703" i="47"/>
  <c r="R704" i="47"/>
  <c r="R705" i="47"/>
  <c r="R706" i="47"/>
  <c r="R707" i="47"/>
  <c r="R708" i="47"/>
  <c r="R709" i="47"/>
  <c r="R710" i="47"/>
  <c r="R711" i="47"/>
  <c r="R712" i="47"/>
  <c r="R713" i="47"/>
  <c r="R714" i="47"/>
  <c r="R715" i="47"/>
  <c r="R716" i="47"/>
  <c r="R717" i="47"/>
  <c r="R720" i="47"/>
  <c r="R721" i="47"/>
  <c r="R722" i="47"/>
  <c r="R723" i="47"/>
  <c r="R724" i="47"/>
  <c r="R725" i="47"/>
  <c r="R726" i="47"/>
  <c r="R727" i="47"/>
  <c r="R728" i="47"/>
  <c r="R729" i="47"/>
  <c r="R730" i="47"/>
  <c r="R731" i="47"/>
  <c r="R732" i="47"/>
  <c r="R733" i="47"/>
  <c r="R734" i="47"/>
  <c r="R735" i="47"/>
  <c r="R736" i="47"/>
  <c r="R737" i="47"/>
  <c r="R738" i="47"/>
  <c r="R739" i="47"/>
  <c r="R740" i="47"/>
  <c r="R741" i="47"/>
  <c r="R742" i="47"/>
  <c r="R743" i="47"/>
  <c r="R744" i="47"/>
  <c r="R745" i="47"/>
  <c r="R746" i="47"/>
  <c r="R747" i="47"/>
  <c r="R748" i="47"/>
  <c r="R749" i="47"/>
  <c r="R750" i="47"/>
  <c r="R751" i="47"/>
  <c r="R752" i="47"/>
  <c r="R753" i="47"/>
  <c r="R440" i="47"/>
  <c r="M902" i="46"/>
  <c r="M896" i="46"/>
  <c r="M865" i="46"/>
  <c r="M849" i="46"/>
  <c r="M839" i="46"/>
  <c r="M818" i="46"/>
  <c r="M809" i="46"/>
  <c r="M735" i="46"/>
  <c r="M726" i="46"/>
  <c r="M714" i="46"/>
  <c r="M692" i="46"/>
  <c r="M662" i="46"/>
  <c r="M650" i="46"/>
  <c r="M640" i="46"/>
  <c r="M612" i="46"/>
  <c r="M586" i="46"/>
  <c r="M568" i="46"/>
  <c r="M549" i="46"/>
  <c r="M513" i="46"/>
  <c r="M477" i="46"/>
  <c r="M448" i="46"/>
  <c r="M389" i="46"/>
  <c r="M371" i="46"/>
  <c r="M351" i="46"/>
  <c r="M337" i="46"/>
  <c r="M310" i="46"/>
  <c r="M290" i="46"/>
  <c r="M268" i="46"/>
  <c r="M240" i="46"/>
  <c r="M222" i="46"/>
  <c r="M209" i="46"/>
  <c r="M185" i="46"/>
  <c r="M172" i="46"/>
  <c r="M155" i="46"/>
  <c r="M141" i="46"/>
  <c r="M127" i="46"/>
  <c r="M117" i="46"/>
  <c r="M93" i="46"/>
  <c r="M78" i="46"/>
  <c r="M70" i="46"/>
  <c r="M57" i="46"/>
  <c r="M36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25" i="46"/>
  <c r="R26" i="46"/>
  <c r="R27" i="46"/>
  <c r="R28" i="46"/>
  <c r="R29" i="46"/>
  <c r="R30" i="46"/>
  <c r="R31" i="46"/>
  <c r="R32" i="46"/>
  <c r="R33" i="46"/>
  <c r="R34" i="46"/>
  <c r="R35" i="46"/>
  <c r="R37" i="46"/>
  <c r="R38" i="46"/>
  <c r="R39" i="46"/>
  <c r="R40" i="46"/>
  <c r="R41" i="46"/>
  <c r="R42" i="46"/>
  <c r="R43" i="46"/>
  <c r="R44" i="46"/>
  <c r="R45" i="46"/>
  <c r="R46" i="46"/>
  <c r="R47" i="46"/>
  <c r="R48" i="46"/>
  <c r="R49" i="46"/>
  <c r="R50" i="46"/>
  <c r="R51" i="46"/>
  <c r="R52" i="46"/>
  <c r="R53" i="46"/>
  <c r="R54" i="46"/>
  <c r="R55" i="46"/>
  <c r="R56" i="46"/>
  <c r="R58" i="46"/>
  <c r="R59" i="46"/>
  <c r="R60" i="46"/>
  <c r="R61" i="46"/>
  <c r="R62" i="46"/>
  <c r="R63" i="46"/>
  <c r="R64" i="46"/>
  <c r="R65" i="46"/>
  <c r="R66" i="46"/>
  <c r="R67" i="46"/>
  <c r="R68" i="46"/>
  <c r="R69" i="46"/>
  <c r="R71" i="46"/>
  <c r="R72" i="46"/>
  <c r="R73" i="46"/>
  <c r="R74" i="46"/>
  <c r="R75" i="46"/>
  <c r="R76" i="46"/>
  <c r="R77" i="46"/>
  <c r="R79" i="46"/>
  <c r="R80" i="46"/>
  <c r="R81" i="46"/>
  <c r="R82" i="46"/>
  <c r="R83" i="46"/>
  <c r="R84" i="46"/>
  <c r="R85" i="46"/>
  <c r="R86" i="46"/>
  <c r="R87" i="46"/>
  <c r="R88" i="46"/>
  <c r="R89" i="46"/>
  <c r="R90" i="46"/>
  <c r="R91" i="46"/>
  <c r="R92" i="46"/>
  <c r="R94" i="46"/>
  <c r="R95" i="46"/>
  <c r="R96" i="46"/>
  <c r="R97" i="46"/>
  <c r="R98" i="46"/>
  <c r="R99" i="46"/>
  <c r="R100" i="46"/>
  <c r="R101" i="46"/>
  <c r="R102" i="46"/>
  <c r="R103" i="46"/>
  <c r="R104" i="46"/>
  <c r="R105" i="46"/>
  <c r="R106" i="46"/>
  <c r="R107" i="46"/>
  <c r="R108" i="46"/>
  <c r="R109" i="46"/>
  <c r="R110" i="46"/>
  <c r="R111" i="46"/>
  <c r="R112" i="46"/>
  <c r="R113" i="46"/>
  <c r="R114" i="46"/>
  <c r="R115" i="46"/>
  <c r="R116" i="46"/>
  <c r="R118" i="46"/>
  <c r="R119" i="46"/>
  <c r="R120" i="46"/>
  <c r="R121" i="46"/>
  <c r="R122" i="46"/>
  <c r="R123" i="46"/>
  <c r="R124" i="46"/>
  <c r="R125" i="46"/>
  <c r="R126" i="46"/>
  <c r="R128" i="46"/>
  <c r="R129" i="46"/>
  <c r="R130" i="46"/>
  <c r="R131" i="46"/>
  <c r="R132" i="46"/>
  <c r="R133" i="46"/>
  <c r="R134" i="46"/>
  <c r="R135" i="46"/>
  <c r="R136" i="46"/>
  <c r="R137" i="46"/>
  <c r="R138" i="46"/>
  <c r="R139" i="46"/>
  <c r="R140" i="46"/>
  <c r="R142" i="46"/>
  <c r="R143" i="46"/>
  <c r="R144" i="46"/>
  <c r="R145" i="46"/>
  <c r="R146" i="46"/>
  <c r="R147" i="46"/>
  <c r="R148" i="46"/>
  <c r="R149" i="46"/>
  <c r="R150" i="46"/>
  <c r="R151" i="46"/>
  <c r="R152" i="46"/>
  <c r="R153" i="46"/>
  <c r="R154" i="46"/>
  <c r="R156" i="46"/>
  <c r="R157" i="46"/>
  <c r="R158" i="46"/>
  <c r="R159" i="46"/>
  <c r="R160" i="46"/>
  <c r="R161" i="46"/>
  <c r="R162" i="46"/>
  <c r="R163" i="46"/>
  <c r="R164" i="46"/>
  <c r="R165" i="46"/>
  <c r="R166" i="46"/>
  <c r="R167" i="46"/>
  <c r="R168" i="46"/>
  <c r="R169" i="46"/>
  <c r="R170" i="46"/>
  <c r="R171" i="46"/>
  <c r="R173" i="46"/>
  <c r="R174" i="46"/>
  <c r="R175" i="46"/>
  <c r="R176" i="46"/>
  <c r="R177" i="46"/>
  <c r="R178" i="46"/>
  <c r="R179" i="46"/>
  <c r="R180" i="46"/>
  <c r="R181" i="46"/>
  <c r="R182" i="46"/>
  <c r="R183" i="46"/>
  <c r="R184" i="46"/>
  <c r="R186" i="46"/>
  <c r="R187" i="46"/>
  <c r="R188" i="46"/>
  <c r="R189" i="46"/>
  <c r="R190" i="46"/>
  <c r="R191" i="46"/>
  <c r="R192" i="46"/>
  <c r="R193" i="46"/>
  <c r="R194" i="46"/>
  <c r="R195" i="46"/>
  <c r="R196" i="46"/>
  <c r="R197" i="46"/>
  <c r="R198" i="46"/>
  <c r="R199" i="46"/>
  <c r="R200" i="46"/>
  <c r="R201" i="46"/>
  <c r="R202" i="46"/>
  <c r="R203" i="46"/>
  <c r="R204" i="46"/>
  <c r="R205" i="46"/>
  <c r="R206" i="46"/>
  <c r="R207" i="46"/>
  <c r="R208" i="46"/>
  <c r="R210" i="46"/>
  <c r="R211" i="46"/>
  <c r="R212" i="46"/>
  <c r="R213" i="46"/>
  <c r="R214" i="46"/>
  <c r="R215" i="46"/>
  <c r="R216" i="46"/>
  <c r="R217" i="46"/>
  <c r="R218" i="46"/>
  <c r="R219" i="46"/>
  <c r="R220" i="46"/>
  <c r="R221" i="46"/>
  <c r="R223" i="46"/>
  <c r="R224" i="46"/>
  <c r="R225" i="46"/>
  <c r="R226" i="46"/>
  <c r="R227" i="46"/>
  <c r="R228" i="46"/>
  <c r="R229" i="46"/>
  <c r="R230" i="46"/>
  <c r="R231" i="46"/>
  <c r="R232" i="46"/>
  <c r="R233" i="46"/>
  <c r="R234" i="46"/>
  <c r="R235" i="46"/>
  <c r="R236" i="46"/>
  <c r="R237" i="46"/>
  <c r="R238" i="46"/>
  <c r="R239" i="46"/>
  <c r="R241" i="46"/>
  <c r="R242" i="46"/>
  <c r="R243" i="46"/>
  <c r="R244" i="46"/>
  <c r="R245" i="46"/>
  <c r="R246" i="46"/>
  <c r="R247" i="46"/>
  <c r="R248" i="46"/>
  <c r="R249" i="46"/>
  <c r="R250" i="46"/>
  <c r="R251" i="46"/>
  <c r="R252" i="46"/>
  <c r="R253" i="46"/>
  <c r="R254" i="46"/>
  <c r="R255" i="46"/>
  <c r="R256" i="46"/>
  <c r="R257" i="46"/>
  <c r="R258" i="46"/>
  <c r="R259" i="46"/>
  <c r="R260" i="46"/>
  <c r="R261" i="46"/>
  <c r="R262" i="46"/>
  <c r="R263" i="46"/>
  <c r="R264" i="46"/>
  <c r="R265" i="46"/>
  <c r="R266" i="46"/>
  <c r="R267" i="46"/>
  <c r="R269" i="46"/>
  <c r="R270" i="46"/>
  <c r="R271" i="46"/>
  <c r="R272" i="46"/>
  <c r="R273" i="46"/>
  <c r="R274" i="46"/>
  <c r="R275" i="46"/>
  <c r="R276" i="46"/>
  <c r="R277" i="46"/>
  <c r="R278" i="46"/>
  <c r="R279" i="46"/>
  <c r="R280" i="46"/>
  <c r="R281" i="46"/>
  <c r="R282" i="46"/>
  <c r="R283" i="46"/>
  <c r="R284" i="46"/>
  <c r="R285" i="46"/>
  <c r="R286" i="46"/>
  <c r="R287" i="46"/>
  <c r="R288" i="46"/>
  <c r="R289" i="46"/>
  <c r="R291" i="46"/>
  <c r="R292" i="46"/>
  <c r="R293" i="46"/>
  <c r="R294" i="46"/>
  <c r="R295" i="46"/>
  <c r="R296" i="46"/>
  <c r="R297" i="46"/>
  <c r="R298" i="46"/>
  <c r="R299" i="46"/>
  <c r="R300" i="46"/>
  <c r="R301" i="46"/>
  <c r="R302" i="46"/>
  <c r="R303" i="46"/>
  <c r="R304" i="46"/>
  <c r="R305" i="46"/>
  <c r="R306" i="46"/>
  <c r="R307" i="46"/>
  <c r="R308" i="46"/>
  <c r="R309" i="46"/>
  <c r="R311" i="46"/>
  <c r="R312" i="46"/>
  <c r="R313" i="46"/>
  <c r="R314" i="46"/>
  <c r="R315" i="46"/>
  <c r="R316" i="46"/>
  <c r="R317" i="46"/>
  <c r="R318" i="46"/>
  <c r="R319" i="46"/>
  <c r="R320" i="46"/>
  <c r="R321" i="46"/>
  <c r="R322" i="46"/>
  <c r="R323" i="46"/>
  <c r="R324" i="46"/>
  <c r="R325" i="46"/>
  <c r="R326" i="46"/>
  <c r="R327" i="46"/>
  <c r="R328" i="46"/>
  <c r="R329" i="46"/>
  <c r="R330" i="46"/>
  <c r="R331" i="46"/>
  <c r="R332" i="46"/>
  <c r="R333" i="46"/>
  <c r="R334" i="46"/>
  <c r="R335" i="46"/>
  <c r="R336" i="46"/>
  <c r="R338" i="46"/>
  <c r="R339" i="46"/>
  <c r="R340" i="46"/>
  <c r="R341" i="46"/>
  <c r="R342" i="46"/>
  <c r="R343" i="46"/>
  <c r="R344" i="46"/>
  <c r="R345" i="46"/>
  <c r="R346" i="46"/>
  <c r="R347" i="46"/>
  <c r="R348" i="46"/>
  <c r="R349" i="46"/>
  <c r="R350" i="46"/>
  <c r="R352" i="46"/>
  <c r="R353" i="46"/>
  <c r="R354" i="46"/>
  <c r="R355" i="46"/>
  <c r="R356" i="46"/>
  <c r="R357" i="46"/>
  <c r="R358" i="46"/>
  <c r="R359" i="46"/>
  <c r="R360" i="46"/>
  <c r="R361" i="46"/>
  <c r="R362" i="46"/>
  <c r="R363" i="46"/>
  <c r="R364" i="46"/>
  <c r="R365" i="46"/>
  <c r="R366" i="46"/>
  <c r="R367" i="46"/>
  <c r="R368" i="46"/>
  <c r="R369" i="46"/>
  <c r="R370" i="46"/>
  <c r="R372" i="46"/>
  <c r="R373" i="46"/>
  <c r="R374" i="46"/>
  <c r="R375" i="46"/>
  <c r="R376" i="46"/>
  <c r="R377" i="46"/>
  <c r="R378" i="46"/>
  <c r="R379" i="46"/>
  <c r="R380" i="46"/>
  <c r="R381" i="46"/>
  <c r="R382" i="46"/>
  <c r="R383" i="46"/>
  <c r="R384" i="46"/>
  <c r="R385" i="46"/>
  <c r="R386" i="46"/>
  <c r="R387" i="46"/>
  <c r="R388" i="46"/>
  <c r="R390" i="46"/>
  <c r="R391" i="46"/>
  <c r="R392" i="46"/>
  <c r="R393" i="46"/>
  <c r="R394" i="46"/>
  <c r="R395" i="46"/>
  <c r="R396" i="46"/>
  <c r="R397" i="46"/>
  <c r="R398" i="46"/>
  <c r="R399" i="46"/>
  <c r="R400" i="46"/>
  <c r="R401" i="46"/>
  <c r="R402" i="46"/>
  <c r="R403" i="46"/>
  <c r="R404" i="46"/>
  <c r="R405" i="46"/>
  <c r="R406" i="46"/>
  <c r="R407" i="46"/>
  <c r="R408" i="46"/>
  <c r="R409" i="46"/>
  <c r="R410" i="46"/>
  <c r="R411" i="46"/>
  <c r="R412" i="46"/>
  <c r="R413" i="46"/>
  <c r="R414" i="46"/>
  <c r="R415" i="46"/>
  <c r="R416" i="46"/>
  <c r="R417" i="46"/>
  <c r="R418" i="46"/>
  <c r="R419" i="46"/>
  <c r="R420" i="46"/>
  <c r="R421" i="46"/>
  <c r="R422" i="46"/>
  <c r="R423" i="46"/>
  <c r="R424" i="46"/>
  <c r="R425" i="46"/>
  <c r="R426" i="46"/>
  <c r="R427" i="46"/>
  <c r="R428" i="46"/>
  <c r="R429" i="46"/>
  <c r="R430" i="46"/>
  <c r="R431" i="46"/>
  <c r="R432" i="46"/>
  <c r="R433" i="46"/>
  <c r="R434" i="46"/>
  <c r="R435" i="46"/>
  <c r="R436" i="46"/>
  <c r="R437" i="46"/>
  <c r="R438" i="46"/>
  <c r="R439" i="46"/>
  <c r="R440" i="46"/>
  <c r="R441" i="46"/>
  <c r="R442" i="46"/>
  <c r="R443" i="46"/>
  <c r="R444" i="46"/>
  <c r="R445" i="46"/>
  <c r="R446" i="46"/>
  <c r="R447" i="46"/>
  <c r="R449" i="46"/>
  <c r="R450" i="46"/>
  <c r="R451" i="46"/>
  <c r="R452" i="46"/>
  <c r="R453" i="46"/>
  <c r="R454" i="46"/>
  <c r="R455" i="46"/>
  <c r="R456" i="46"/>
  <c r="R457" i="46"/>
  <c r="R458" i="46"/>
  <c r="R459" i="46"/>
  <c r="R460" i="46"/>
  <c r="R461" i="46"/>
  <c r="R462" i="46"/>
  <c r="R463" i="46"/>
  <c r="R464" i="46"/>
  <c r="R465" i="46"/>
  <c r="R466" i="46"/>
  <c r="R467" i="46"/>
  <c r="R468" i="46"/>
  <c r="R469" i="46"/>
  <c r="R470" i="46"/>
  <c r="R471" i="46"/>
  <c r="R472" i="46"/>
  <c r="R473" i="46"/>
  <c r="R474" i="46"/>
  <c r="R475" i="46"/>
  <c r="R476" i="46"/>
  <c r="R478" i="46"/>
  <c r="R479" i="46"/>
  <c r="R480" i="46"/>
  <c r="R481" i="46"/>
  <c r="R482" i="46"/>
  <c r="R483" i="46"/>
  <c r="R484" i="46"/>
  <c r="R485" i="46"/>
  <c r="R486" i="46"/>
  <c r="R487" i="46"/>
  <c r="R488" i="46"/>
  <c r="R489" i="46"/>
  <c r="R490" i="46"/>
  <c r="R491" i="46"/>
  <c r="R492" i="46"/>
  <c r="R493" i="46"/>
  <c r="R494" i="46"/>
  <c r="R495" i="46"/>
  <c r="R496" i="46"/>
  <c r="R497" i="46"/>
  <c r="R498" i="46"/>
  <c r="R499" i="46"/>
  <c r="R500" i="46"/>
  <c r="R501" i="46"/>
  <c r="R502" i="46"/>
  <c r="R503" i="46"/>
  <c r="R504" i="46"/>
  <c r="R505" i="46"/>
  <c r="R506" i="46"/>
  <c r="R507" i="46"/>
  <c r="R508" i="46"/>
  <c r="R509" i="46"/>
  <c r="R510" i="46"/>
  <c r="R511" i="46"/>
  <c r="R512" i="46"/>
  <c r="R514" i="46"/>
  <c r="R515" i="46"/>
  <c r="R516" i="46"/>
  <c r="R517" i="46"/>
  <c r="R518" i="46"/>
  <c r="R519" i="46"/>
  <c r="R520" i="46"/>
  <c r="R521" i="46"/>
  <c r="R522" i="46"/>
  <c r="R523" i="46"/>
  <c r="R524" i="46"/>
  <c r="R525" i="46"/>
  <c r="R526" i="46"/>
  <c r="R527" i="46"/>
  <c r="R528" i="46"/>
  <c r="R529" i="46"/>
  <c r="R530" i="46"/>
  <c r="R531" i="46"/>
  <c r="R532" i="46"/>
  <c r="R533" i="46"/>
  <c r="R534" i="46"/>
  <c r="R535" i="46"/>
  <c r="R536" i="46"/>
  <c r="R537" i="46"/>
  <c r="R538" i="46"/>
  <c r="R539" i="46"/>
  <c r="R540" i="46"/>
  <c r="R541" i="46"/>
  <c r="R542" i="46"/>
  <c r="R543" i="46"/>
  <c r="R544" i="46"/>
  <c r="R545" i="46"/>
  <c r="R546" i="46"/>
  <c r="R547" i="46"/>
  <c r="R548" i="46"/>
  <c r="R550" i="46"/>
  <c r="R551" i="46"/>
  <c r="R552" i="46"/>
  <c r="R553" i="46"/>
  <c r="R554" i="46"/>
  <c r="R555" i="46"/>
  <c r="R556" i="46"/>
  <c r="R557" i="46"/>
  <c r="R558" i="46"/>
  <c r="R559" i="46"/>
  <c r="R560" i="46"/>
  <c r="R561" i="46"/>
  <c r="R562" i="46"/>
  <c r="R563" i="46"/>
  <c r="R564" i="46"/>
  <c r="R565" i="46"/>
  <c r="R566" i="46"/>
  <c r="R567" i="46"/>
  <c r="R569" i="46"/>
  <c r="R570" i="46"/>
  <c r="R571" i="46"/>
  <c r="R572" i="46"/>
  <c r="R573" i="46"/>
  <c r="R574" i="46"/>
  <c r="R575" i="46"/>
  <c r="R576" i="46"/>
  <c r="R577" i="46"/>
  <c r="R578" i="46"/>
  <c r="R579" i="46"/>
  <c r="R580" i="46"/>
  <c r="R581" i="46"/>
  <c r="R582" i="46"/>
  <c r="R583" i="46"/>
  <c r="R584" i="46"/>
  <c r="R585" i="46"/>
  <c r="R587" i="46"/>
  <c r="R588" i="46"/>
  <c r="R589" i="46"/>
  <c r="R590" i="46"/>
  <c r="R591" i="46"/>
  <c r="R592" i="46"/>
  <c r="R593" i="46"/>
  <c r="R594" i="46"/>
  <c r="R595" i="46"/>
  <c r="R596" i="46"/>
  <c r="R597" i="46"/>
  <c r="R598" i="46"/>
  <c r="R599" i="46"/>
  <c r="R600" i="46"/>
  <c r="R601" i="46"/>
  <c r="R602" i="46"/>
  <c r="R603" i="46"/>
  <c r="R604" i="46"/>
  <c r="R605" i="46"/>
  <c r="R606" i="46"/>
  <c r="R607" i="46"/>
  <c r="R608" i="46"/>
  <c r="R609" i="46"/>
  <c r="R610" i="46"/>
  <c r="R611" i="46"/>
  <c r="R613" i="46"/>
  <c r="R614" i="46"/>
  <c r="R615" i="46"/>
  <c r="R616" i="46"/>
  <c r="R617" i="46"/>
  <c r="R618" i="46"/>
  <c r="R619" i="46"/>
  <c r="R620" i="46"/>
  <c r="R621" i="46"/>
  <c r="R622" i="46"/>
  <c r="R623" i="46"/>
  <c r="R624" i="46"/>
  <c r="R625" i="46"/>
  <c r="R626" i="46"/>
  <c r="R627" i="46"/>
  <c r="R628" i="46"/>
  <c r="R629" i="46"/>
  <c r="R630" i="46"/>
  <c r="R631" i="46"/>
  <c r="R632" i="46"/>
  <c r="R633" i="46"/>
  <c r="R634" i="46"/>
  <c r="R635" i="46"/>
  <c r="R636" i="46"/>
  <c r="R637" i="46"/>
  <c r="R638" i="46"/>
  <c r="R639" i="46"/>
  <c r="R641" i="46"/>
  <c r="R642" i="46"/>
  <c r="R643" i="46"/>
  <c r="R644" i="46"/>
  <c r="R645" i="46"/>
  <c r="R646" i="46"/>
  <c r="R647" i="46"/>
  <c r="R648" i="46"/>
  <c r="R649" i="46"/>
  <c r="R651" i="46"/>
  <c r="R652" i="46"/>
  <c r="R653" i="46"/>
  <c r="R654" i="46"/>
  <c r="R655" i="46"/>
  <c r="R656" i="46"/>
  <c r="R657" i="46"/>
  <c r="R658" i="46"/>
  <c r="R659" i="46"/>
  <c r="R660" i="46"/>
  <c r="R661" i="46"/>
  <c r="R663" i="46"/>
  <c r="R664" i="46"/>
  <c r="R665" i="46"/>
  <c r="R666" i="46"/>
  <c r="R667" i="46"/>
  <c r="R668" i="46"/>
  <c r="R669" i="46"/>
  <c r="R670" i="46"/>
  <c r="R671" i="46"/>
  <c r="R672" i="46"/>
  <c r="R673" i="46"/>
  <c r="R674" i="46"/>
  <c r="R675" i="46"/>
  <c r="R676" i="46"/>
  <c r="R677" i="46"/>
  <c r="R678" i="46"/>
  <c r="R679" i="46"/>
  <c r="R680" i="46"/>
  <c r="R681" i="46"/>
  <c r="R682" i="46"/>
  <c r="R683" i="46"/>
  <c r="R684" i="46"/>
  <c r="R685" i="46"/>
  <c r="R686" i="46"/>
  <c r="R687" i="46"/>
  <c r="R688" i="46"/>
  <c r="R689" i="46"/>
  <c r="R690" i="46"/>
  <c r="R691" i="46"/>
  <c r="R693" i="46"/>
  <c r="R694" i="46"/>
  <c r="R695" i="46"/>
  <c r="R696" i="46"/>
  <c r="R697" i="46"/>
  <c r="R698" i="46"/>
  <c r="R699" i="46"/>
  <c r="R700" i="46"/>
  <c r="R701" i="46"/>
  <c r="R702" i="46"/>
  <c r="R703" i="46"/>
  <c r="R704" i="46"/>
  <c r="R705" i="46"/>
  <c r="R706" i="46"/>
  <c r="R707" i="46"/>
  <c r="R708" i="46"/>
  <c r="R709" i="46"/>
  <c r="R710" i="46"/>
  <c r="R711" i="46"/>
  <c r="R712" i="46"/>
  <c r="R713" i="46"/>
  <c r="R715" i="46"/>
  <c r="R716" i="46"/>
  <c r="R717" i="46"/>
  <c r="R718" i="46"/>
  <c r="R719" i="46"/>
  <c r="R720" i="46"/>
  <c r="R721" i="46"/>
  <c r="R722" i="46"/>
  <c r="R723" i="46"/>
  <c r="R724" i="46"/>
  <c r="R725" i="46"/>
  <c r="R727" i="46"/>
  <c r="R728" i="46"/>
  <c r="R729" i="46"/>
  <c r="R730" i="46"/>
  <c r="R731" i="46"/>
  <c r="R732" i="46"/>
  <c r="R733" i="46"/>
  <c r="R734" i="46"/>
  <c r="R736" i="46"/>
  <c r="R737" i="46"/>
  <c r="R738" i="46"/>
  <c r="R739" i="46"/>
  <c r="R740" i="46"/>
  <c r="R741" i="46"/>
  <c r="R742" i="46"/>
  <c r="R743" i="46"/>
  <c r="R744" i="46"/>
  <c r="R745" i="46"/>
  <c r="R746" i="46"/>
  <c r="R747" i="46"/>
  <c r="R748" i="46"/>
  <c r="R749" i="46"/>
  <c r="R750" i="46"/>
  <c r="R751" i="46"/>
  <c r="R752" i="46"/>
  <c r="R753" i="46"/>
  <c r="R754" i="46"/>
  <c r="R755" i="46"/>
  <c r="R756" i="46"/>
  <c r="R757" i="46"/>
  <c r="R758" i="46"/>
  <c r="R759" i="46"/>
  <c r="R760" i="46"/>
  <c r="R761" i="46"/>
  <c r="R762" i="46"/>
  <c r="R763" i="46"/>
  <c r="R764" i="46"/>
  <c r="R765" i="46"/>
  <c r="R766" i="46"/>
  <c r="R767" i="46"/>
  <c r="R768" i="46"/>
  <c r="R769" i="46"/>
  <c r="R770" i="46"/>
  <c r="R771" i="46"/>
  <c r="R772" i="46"/>
  <c r="R773" i="46"/>
  <c r="R774" i="46"/>
  <c r="R775" i="46"/>
  <c r="R776" i="46"/>
  <c r="R777" i="46"/>
  <c r="R778" i="46"/>
  <c r="R779" i="46"/>
  <c r="R780" i="46"/>
  <c r="R781" i="46"/>
  <c r="R782" i="46"/>
  <c r="R783" i="46"/>
  <c r="R784" i="46"/>
  <c r="R785" i="46"/>
  <c r="R786" i="46"/>
  <c r="R787" i="46"/>
  <c r="R788" i="46"/>
  <c r="R789" i="46"/>
  <c r="R790" i="46"/>
  <c r="R791" i="46"/>
  <c r="R792" i="46"/>
  <c r="R793" i="46"/>
  <c r="R794" i="46"/>
  <c r="R795" i="46"/>
  <c r="R796" i="46"/>
  <c r="R797" i="46"/>
  <c r="R798" i="46"/>
  <c r="R799" i="46"/>
  <c r="R800" i="46"/>
  <c r="R801" i="46"/>
  <c r="R802" i="46"/>
  <c r="R803" i="46"/>
  <c r="R804" i="46"/>
  <c r="R805" i="46"/>
  <c r="R806" i="46"/>
  <c r="R807" i="46"/>
  <c r="R808" i="46"/>
  <c r="R810" i="46"/>
  <c r="R811" i="46"/>
  <c r="R812" i="46"/>
  <c r="R813" i="46"/>
  <c r="R814" i="46"/>
  <c r="R815" i="46"/>
  <c r="R816" i="46"/>
  <c r="R817" i="46"/>
  <c r="R819" i="46"/>
  <c r="R820" i="46"/>
  <c r="R821" i="46"/>
  <c r="R822" i="46"/>
  <c r="R823" i="46"/>
  <c r="R824" i="46"/>
  <c r="R825" i="46"/>
  <c r="R826" i="46"/>
  <c r="R827" i="46"/>
  <c r="R828" i="46"/>
  <c r="R829" i="46"/>
  <c r="R830" i="46"/>
  <c r="R831" i="46"/>
  <c r="R832" i="46"/>
  <c r="R833" i="46"/>
  <c r="R834" i="46"/>
  <c r="R835" i="46"/>
  <c r="R836" i="46"/>
  <c r="R837" i="46"/>
  <c r="R838" i="46"/>
  <c r="R840" i="46"/>
  <c r="R841" i="46"/>
  <c r="R842" i="46"/>
  <c r="R843" i="46"/>
  <c r="R844" i="46"/>
  <c r="R845" i="46"/>
  <c r="R846" i="46"/>
  <c r="R847" i="46"/>
  <c r="R848" i="46"/>
  <c r="R850" i="46"/>
  <c r="R851" i="46"/>
  <c r="R852" i="46"/>
  <c r="R853" i="46"/>
  <c r="R854" i="46"/>
  <c r="R855" i="46"/>
  <c r="R856" i="46"/>
  <c r="R857" i="46"/>
  <c r="R858" i="46"/>
  <c r="R859" i="46"/>
  <c r="R860" i="46"/>
  <c r="R861" i="46"/>
  <c r="R862" i="46"/>
  <c r="R863" i="46"/>
  <c r="R864" i="46"/>
  <c r="R866" i="46"/>
  <c r="R867" i="46"/>
  <c r="R868" i="46"/>
  <c r="R869" i="46"/>
  <c r="R870" i="46"/>
  <c r="R871" i="46"/>
  <c r="R872" i="46"/>
  <c r="R873" i="46"/>
  <c r="R874" i="46"/>
  <c r="R875" i="46"/>
  <c r="R876" i="46"/>
  <c r="R877" i="46"/>
  <c r="R878" i="46"/>
  <c r="R879" i="46"/>
  <c r="R880" i="46"/>
  <c r="R881" i="46"/>
  <c r="R882" i="46"/>
  <c r="R883" i="46"/>
  <c r="R884" i="46"/>
  <c r="R885" i="46"/>
  <c r="R886" i="46"/>
  <c r="R887" i="46"/>
  <c r="R888" i="46"/>
  <c r="R889" i="46"/>
  <c r="R890" i="46"/>
  <c r="R891" i="46"/>
  <c r="R892" i="46"/>
  <c r="R893" i="46"/>
  <c r="R894" i="46"/>
  <c r="R895" i="46"/>
  <c r="R897" i="46"/>
  <c r="R898" i="46"/>
  <c r="R899" i="46"/>
  <c r="R900" i="46"/>
  <c r="R901" i="46"/>
  <c r="R11" i="46"/>
  <c r="A12" i="49"/>
  <c r="A11" i="48"/>
  <c r="A12" i="48"/>
  <c r="A10" i="48"/>
  <c r="N36" i="48"/>
  <c r="Z509" i="46"/>
  <c r="A11" i="49"/>
  <c r="R19" i="52" l="1"/>
  <c r="S19" i="52"/>
  <c r="S42" i="52"/>
  <c r="R42" i="52"/>
  <c r="T47" i="52"/>
  <c r="R47" i="52"/>
  <c r="R58" i="52"/>
  <c r="S58" i="52"/>
  <c r="T68" i="52"/>
  <c r="S68" i="52"/>
  <c r="R68" i="52"/>
  <c r="S178" i="52"/>
  <c r="T178" i="52"/>
  <c r="R178" i="52"/>
  <c r="R183" i="52" s="1"/>
  <c r="R182" i="52"/>
  <c r="S182" i="52"/>
  <c r="S249" i="52"/>
  <c r="T249" i="52"/>
  <c r="T253" i="52" s="1"/>
  <c r="R249" i="52"/>
  <c r="R253" i="52" s="1"/>
  <c r="S287" i="52"/>
  <c r="R287" i="52"/>
  <c r="S311" i="52"/>
  <c r="T311" i="52"/>
  <c r="R311" i="52"/>
  <c r="R312" i="52" s="1"/>
  <c r="AE14" i="52"/>
  <c r="AF14" i="52"/>
  <c r="J76" i="56"/>
  <c r="J77" i="57"/>
  <c r="T312" i="52"/>
  <c r="S168" i="52"/>
  <c r="R77" i="52"/>
  <c r="S37" i="52"/>
  <c r="S16" i="52"/>
  <c r="Q73" i="52"/>
  <c r="T15" i="52"/>
  <c r="T18" i="52"/>
  <c r="AE28" i="52"/>
  <c r="AF28" i="52"/>
  <c r="AE30" i="52"/>
  <c r="AF30" i="52"/>
  <c r="R52" i="52"/>
  <c r="R55" i="52" s="1"/>
  <c r="T52" i="52"/>
  <c r="T55" i="52" s="1"/>
  <c r="R63" i="52"/>
  <c r="S63" i="52"/>
  <c r="S72" i="52"/>
  <c r="R72" i="52"/>
  <c r="S143" i="52"/>
  <c r="R143" i="52"/>
  <c r="AE240" i="52"/>
  <c r="AE243" i="52" s="1"/>
  <c r="AF240" i="52"/>
  <c r="AF243" i="52" s="1"/>
  <c r="AE256" i="52"/>
  <c r="AE261" i="52" s="1"/>
  <c r="AD261" i="52"/>
  <c r="AF256" i="52"/>
  <c r="AF261" i="52" s="1"/>
  <c r="AF283" i="52"/>
  <c r="AF290" i="52" s="1"/>
  <c r="AE283" i="52"/>
  <c r="AE290" i="52" s="1"/>
  <c r="R300" i="52"/>
  <c r="S300" i="52"/>
  <c r="S327" i="52"/>
  <c r="T327" i="52"/>
  <c r="R327" i="52"/>
  <c r="R328" i="52" s="1"/>
  <c r="T328" i="52"/>
  <c r="S328" i="52"/>
  <c r="S150" i="52"/>
  <c r="AE35" i="52"/>
  <c r="AF35" i="52"/>
  <c r="AG35" i="52"/>
  <c r="AG305" i="52"/>
  <c r="Q173" i="52"/>
  <c r="R156" i="52"/>
  <c r="R159" i="52" s="1"/>
  <c r="S40" i="52"/>
  <c r="AE50" i="52"/>
  <c r="T19" i="52"/>
  <c r="S15" i="52"/>
  <c r="R15" i="52"/>
  <c r="S18" i="52"/>
  <c r="S25" i="52" s="1"/>
  <c r="R18" i="52"/>
  <c r="R25" i="52" s="1"/>
  <c r="T21" i="52"/>
  <c r="R21" i="52"/>
  <c r="S32" i="52"/>
  <c r="R32" i="52"/>
  <c r="R171" i="52"/>
  <c r="T171" i="52"/>
  <c r="S171" i="52"/>
  <c r="S179" i="52"/>
  <c r="R179" i="52"/>
  <c r="S202" i="52"/>
  <c r="R202" i="52"/>
  <c r="R209" i="52" s="1"/>
  <c r="AE248" i="52"/>
  <c r="AF248" i="52"/>
  <c r="AF253" i="52" s="1"/>
  <c r="S269" i="52"/>
  <c r="R269" i="52"/>
  <c r="R304" i="52"/>
  <c r="S304" i="52"/>
  <c r="AE317" i="52"/>
  <c r="AE319" i="52" s="1"/>
  <c r="AF317" i="52"/>
  <c r="AF319" i="52" s="1"/>
  <c r="AG243" i="52"/>
  <c r="S159" i="52"/>
  <c r="S312" i="52"/>
  <c r="R173" i="52"/>
  <c r="S253" i="52"/>
  <c r="T40" i="52"/>
  <c r="Q50" i="52"/>
  <c r="AD50" i="52"/>
  <c r="AG36" i="52"/>
  <c r="Q55" i="52"/>
  <c r="Q25" i="52"/>
  <c r="AG14" i="52"/>
  <c r="AF27" i="52"/>
  <c r="AG27" i="52"/>
  <c r="AF31" i="52"/>
  <c r="AE31" i="52"/>
  <c r="T46" i="52"/>
  <c r="R122" i="52"/>
  <c r="R123" i="52" s="1"/>
  <c r="S122" i="52"/>
  <c r="S142" i="52"/>
  <c r="T142" i="52"/>
  <c r="R142" i="52"/>
  <c r="R150" i="52" s="1"/>
  <c r="S239" i="52"/>
  <c r="R239" i="52"/>
  <c r="R243" i="52" s="1"/>
  <c r="T239" i="52"/>
  <c r="AE134" i="52"/>
  <c r="S123" i="52"/>
  <c r="T16" i="52"/>
  <c r="T62" i="52"/>
  <c r="T81" i="52"/>
  <c r="T89" i="52"/>
  <c r="Q119" i="52"/>
  <c r="T117" i="52"/>
  <c r="T119" i="52" s="1"/>
  <c r="T127" i="52"/>
  <c r="T130" i="52" s="1"/>
  <c r="T129" i="52"/>
  <c r="T157" i="52"/>
  <c r="AG163" i="52"/>
  <c r="AG187" i="52"/>
  <c r="T191" i="52"/>
  <c r="T226" i="52"/>
  <c r="Q253" i="52"/>
  <c r="T251" i="52"/>
  <c r="AF265" i="52"/>
  <c r="T273" i="52"/>
  <c r="S277" i="52"/>
  <c r="T289" i="52"/>
  <c r="AD305" i="52"/>
  <c r="AG321" i="52"/>
  <c r="AG328" i="52" s="1"/>
  <c r="AF323" i="52"/>
  <c r="AF328" i="52" s="1"/>
  <c r="T122" i="52"/>
  <c r="T123" i="52" s="1"/>
  <c r="T269" i="52"/>
  <c r="Q290" i="52"/>
  <c r="AG20" i="52"/>
  <c r="AG25" i="52" s="1"/>
  <c r="AE20" i="52"/>
  <c r="AE25" i="52" s="1"/>
  <c r="T22" i="52"/>
  <c r="T24" i="52"/>
  <c r="AG28" i="52"/>
  <c r="T45" i="52"/>
  <c r="T58" i="52"/>
  <c r="T63" i="52"/>
  <c r="T83" i="52"/>
  <c r="R85" i="52"/>
  <c r="R90" i="52" s="1"/>
  <c r="T99" i="52"/>
  <c r="AG126" i="52"/>
  <c r="AG130" i="52" s="1"/>
  <c r="AF126" i="52"/>
  <c r="AF130" i="52" s="1"/>
  <c r="T148" i="52"/>
  <c r="T149" i="52"/>
  <c r="AF163" i="52"/>
  <c r="T165" i="52"/>
  <c r="T182" i="52"/>
  <c r="T202" i="52"/>
  <c r="R215" i="52"/>
  <c r="AG230" i="52"/>
  <c r="R251" i="52"/>
  <c r="S260" i="52"/>
  <c r="S261" i="52" s="1"/>
  <c r="R281" i="52"/>
  <c r="R290" i="52" s="1"/>
  <c r="AG283" i="52"/>
  <c r="AG290" i="52" s="1"/>
  <c r="T287" i="52"/>
  <c r="T290" i="52" s="1"/>
  <c r="S332" i="52"/>
  <c r="S334" i="52" s="1"/>
  <c r="Q902" i="46"/>
  <c r="P612" i="46"/>
  <c r="O902" i="46"/>
  <c r="P640" i="46"/>
  <c r="P902" i="46"/>
  <c r="Q843" i="47"/>
  <c r="J61" i="48"/>
  <c r="I61" i="48"/>
  <c r="K61" i="48"/>
  <c r="R36" i="46"/>
  <c r="R849" i="46"/>
  <c r="R586" i="46"/>
  <c r="R155" i="46"/>
  <c r="R78" i="46"/>
  <c r="N36" i="46"/>
  <c r="R72" i="47"/>
  <c r="R478" i="47"/>
  <c r="R762" i="47"/>
  <c r="R673" i="47"/>
  <c r="R83" i="47"/>
  <c r="R843" i="47"/>
  <c r="P32" i="47"/>
  <c r="N762" i="47"/>
  <c r="N685" i="47"/>
  <c r="N610" i="47"/>
  <c r="N292" i="47"/>
  <c r="N72" i="47"/>
  <c r="O810" i="47"/>
  <c r="O762" i="47"/>
  <c r="O610" i="47"/>
  <c r="O72" i="47"/>
  <c r="P610" i="47"/>
  <c r="P603" i="47"/>
  <c r="P526" i="47"/>
  <c r="R796" i="47"/>
  <c r="N603" i="47"/>
  <c r="N478" i="47"/>
  <c r="O754" i="47"/>
  <c r="O64" i="47"/>
  <c r="P83" i="47"/>
  <c r="P72" i="47"/>
  <c r="P47" i="47"/>
  <c r="R603" i="47"/>
  <c r="R218" i="47"/>
  <c r="N365" i="47"/>
  <c r="O843" i="47"/>
  <c r="O326" i="47"/>
  <c r="O110" i="47"/>
  <c r="P685" i="47"/>
  <c r="P202" i="47"/>
  <c r="R754" i="47"/>
  <c r="R833" i="47"/>
  <c r="R179" i="47"/>
  <c r="N326" i="47"/>
  <c r="N251" i="47"/>
  <c r="N218" i="47"/>
  <c r="N110" i="47"/>
  <c r="P662" i="47"/>
  <c r="P478" i="47"/>
  <c r="P179" i="47"/>
  <c r="P110" i="47"/>
  <c r="R292" i="47"/>
  <c r="R251" i="47"/>
  <c r="O514" i="47"/>
  <c r="O439" i="47"/>
  <c r="O273" i="47"/>
  <c r="O232" i="47"/>
  <c r="O218" i="47"/>
  <c r="O164" i="47"/>
  <c r="O96" i="47"/>
  <c r="P843" i="47"/>
  <c r="P833" i="47"/>
  <c r="P810" i="47"/>
  <c r="P762" i="47"/>
  <c r="P594" i="47"/>
  <c r="P273" i="47"/>
  <c r="P232" i="47"/>
  <c r="R567" i="47"/>
  <c r="R273" i="47"/>
  <c r="N843" i="47"/>
  <c r="N796" i="47"/>
  <c r="N673" i="47"/>
  <c r="N526" i="47"/>
  <c r="N346" i="47"/>
  <c r="N179" i="47"/>
  <c r="N83" i="47"/>
  <c r="N64" i="47"/>
  <c r="O673" i="47"/>
  <c r="O603" i="47"/>
  <c r="O567" i="47"/>
  <c r="P64" i="47"/>
  <c r="R594" i="47"/>
  <c r="R526" i="47"/>
  <c r="R610" i="47"/>
  <c r="R232" i="47"/>
  <c r="R439" i="47"/>
  <c r="R685" i="47"/>
  <c r="R810" i="47"/>
  <c r="R662" i="47"/>
  <c r="R781" i="47"/>
  <c r="R96" i="47"/>
  <c r="N548" i="47"/>
  <c r="N439" i="47"/>
  <c r="N273" i="47"/>
  <c r="N202" i="47"/>
  <c r="N164" i="47"/>
  <c r="N96" i="47"/>
  <c r="N47" i="47"/>
  <c r="O644" i="47"/>
  <c r="O548" i="47"/>
  <c r="O346" i="47"/>
  <c r="O313" i="47"/>
  <c r="O202" i="47"/>
  <c r="O147" i="47"/>
  <c r="O83" i="47"/>
  <c r="O32" i="47"/>
  <c r="P796" i="47"/>
  <c r="P673" i="47"/>
  <c r="P644" i="47"/>
  <c r="P548" i="47"/>
  <c r="P439" i="47"/>
  <c r="P326" i="47"/>
  <c r="P292" i="47"/>
  <c r="P218" i="47"/>
  <c r="P129" i="47"/>
  <c r="P96" i="47"/>
  <c r="R346" i="47"/>
  <c r="R164" i="47"/>
  <c r="R365" i="47"/>
  <c r="R110" i="47"/>
  <c r="R147" i="47"/>
  <c r="N810" i="47"/>
  <c r="N514" i="47"/>
  <c r="N129" i="47"/>
  <c r="N32" i="47"/>
  <c r="O833" i="47"/>
  <c r="O781" i="47"/>
  <c r="O526" i="47"/>
  <c r="O365" i="47"/>
  <c r="O292" i="47"/>
  <c r="O179" i="47"/>
  <c r="O47" i="47"/>
  <c r="P754" i="47"/>
  <c r="P514" i="47"/>
  <c r="P405" i="47"/>
  <c r="P251" i="47"/>
  <c r="P164" i="47"/>
  <c r="P147" i="47"/>
  <c r="R32" i="47"/>
  <c r="R644" i="47"/>
  <c r="R514" i="47"/>
  <c r="R405" i="47"/>
  <c r="R47" i="47"/>
  <c r="R313" i="47"/>
  <c r="R326" i="47"/>
  <c r="R548" i="47"/>
  <c r="R202" i="47"/>
  <c r="R129" i="47"/>
  <c r="R64" i="47"/>
  <c r="N833" i="47"/>
  <c r="N781" i="47"/>
  <c r="N754" i="47"/>
  <c r="N662" i="47"/>
  <c r="N644" i="47"/>
  <c r="N594" i="47"/>
  <c r="N567" i="47"/>
  <c r="N405" i="47"/>
  <c r="N313" i="47"/>
  <c r="N232" i="47"/>
  <c r="N147" i="47"/>
  <c r="O796" i="47"/>
  <c r="O685" i="47"/>
  <c r="O662" i="47"/>
  <c r="O594" i="47"/>
  <c r="O478" i="47"/>
  <c r="O405" i="47"/>
  <c r="O251" i="47"/>
  <c r="O129" i="47"/>
  <c r="P781" i="47"/>
  <c r="P567" i="47"/>
  <c r="P365" i="47"/>
  <c r="P346" i="47"/>
  <c r="P313" i="47"/>
  <c r="O36" i="46"/>
  <c r="P36" i="46"/>
  <c r="R371" i="46"/>
  <c r="R310" i="46"/>
  <c r="R172" i="46"/>
  <c r="R93" i="46"/>
  <c r="R735" i="46"/>
  <c r="R640" i="46"/>
  <c r="R185" i="46"/>
  <c r="N70" i="46"/>
  <c r="O78" i="46"/>
  <c r="O70" i="46"/>
  <c r="O57" i="46"/>
  <c r="P78" i="46"/>
  <c r="P70" i="46"/>
  <c r="R865" i="46"/>
  <c r="R337" i="46"/>
  <c r="R268" i="46"/>
  <c r="R240" i="46"/>
  <c r="R222" i="46"/>
  <c r="R209" i="46"/>
  <c r="R127" i="46"/>
  <c r="R351" i="46"/>
  <c r="R141" i="46"/>
  <c r="R117" i="46"/>
  <c r="R902" i="46"/>
  <c r="R896" i="46"/>
  <c r="R839" i="46"/>
  <c r="R389" i="46"/>
  <c r="R809" i="46"/>
  <c r="R714" i="46"/>
  <c r="N93" i="46"/>
  <c r="R818" i="46"/>
  <c r="R290" i="46"/>
  <c r="R57" i="46"/>
  <c r="N809" i="46"/>
  <c r="N735" i="46"/>
  <c r="N714" i="46"/>
  <c r="N662" i="46"/>
  <c r="N640" i="46"/>
  <c r="N568" i="46"/>
  <c r="N448" i="46"/>
  <c r="N371" i="46"/>
  <c r="N141" i="46"/>
  <c r="N117" i="46"/>
  <c r="O240" i="46"/>
  <c r="O222" i="46"/>
  <c r="O155" i="46"/>
  <c r="P865" i="46"/>
  <c r="P586" i="46"/>
  <c r="P513" i="46"/>
  <c r="P477" i="46"/>
  <c r="P310" i="46"/>
  <c r="P268" i="46"/>
  <c r="P209" i="46"/>
  <c r="P185" i="46"/>
  <c r="P93" i="46"/>
  <c r="R726" i="46"/>
  <c r="R692" i="46"/>
  <c r="R662" i="46"/>
  <c r="R650" i="46"/>
  <c r="R612" i="46"/>
  <c r="R568" i="46"/>
  <c r="R549" i="46"/>
  <c r="R513" i="46"/>
  <c r="R477" i="46"/>
  <c r="R448" i="46"/>
  <c r="R70" i="46"/>
  <c r="N902" i="46"/>
  <c r="N692" i="46"/>
  <c r="N650" i="46"/>
  <c r="N612" i="46"/>
  <c r="N389" i="46"/>
  <c r="N351" i="46"/>
  <c r="N127" i="46"/>
  <c r="N78" i="46"/>
  <c r="N57" i="46"/>
  <c r="S67" i="52"/>
  <c r="S34" i="52"/>
  <c r="T34" i="52"/>
  <c r="R34" i="52"/>
  <c r="T43" i="52"/>
  <c r="S43" i="52"/>
  <c r="R43" i="52"/>
  <c r="AG53" i="52"/>
  <c r="AE53" i="52"/>
  <c r="AE55" i="52" s="1"/>
  <c r="T97" i="52"/>
  <c r="R44" i="52"/>
  <c r="AF12" i="52"/>
  <c r="AG12" i="52"/>
  <c r="AE12" i="52"/>
  <c r="T69" i="52"/>
  <c r="S69" i="52"/>
  <c r="R69" i="52"/>
  <c r="R73" i="52" s="1"/>
  <c r="AG79" i="52"/>
  <c r="AG90" i="52" s="1"/>
  <c r="T79" i="52"/>
  <c r="T90" i="52" s="1"/>
  <c r="AF92" i="52"/>
  <c r="AF103" i="52" s="1"/>
  <c r="AD103" i="52"/>
  <c r="AE92" i="52"/>
  <c r="AE103" i="52" s="1"/>
  <c r="AG92" i="52"/>
  <c r="S100" i="52"/>
  <c r="S103" i="52" s="1"/>
  <c r="T100" i="52"/>
  <c r="Q103" i="52"/>
  <c r="R100" i="52"/>
  <c r="R103" i="52" s="1"/>
  <c r="AF162" i="52"/>
  <c r="AF173" i="52" s="1"/>
  <c r="AD173" i="52"/>
  <c r="AE162" i="52"/>
  <c r="AE173" i="52" s="1"/>
  <c r="AG162" i="52"/>
  <c r="AG173" i="52" s="1"/>
  <c r="AE11" i="52"/>
  <c r="AE16" i="52" s="1"/>
  <c r="AD16" i="52"/>
  <c r="AF11" i="52"/>
  <c r="AG11" i="52"/>
  <c r="AG16" i="52" s="1"/>
  <c r="R33" i="52"/>
  <c r="S33" i="52"/>
  <c r="S50" i="52" s="1"/>
  <c r="T33" i="52"/>
  <c r="R16" i="52"/>
  <c r="S38" i="52"/>
  <c r="T38" i="52"/>
  <c r="R38" i="52"/>
  <c r="R50" i="52" s="1"/>
  <c r="T64" i="52"/>
  <c r="T65" i="52" s="1"/>
  <c r="S64" i="52"/>
  <c r="S65" i="52" s="1"/>
  <c r="Q65" i="52"/>
  <c r="R64" i="52"/>
  <c r="R65" i="52" s="1"/>
  <c r="T111" i="52"/>
  <c r="T113" i="52" s="1"/>
  <c r="Q113" i="52"/>
  <c r="T42" i="52"/>
  <c r="S47" i="52"/>
  <c r="AG54" i="52"/>
  <c r="T72" i="52"/>
  <c r="S81" i="52"/>
  <c r="S90" i="52" s="1"/>
  <c r="S85" i="52"/>
  <c r="AG93" i="52"/>
  <c r="R105" i="52"/>
  <c r="R106" i="52" s="1"/>
  <c r="Q106" i="52"/>
  <c r="T112" i="52"/>
  <c r="S117" i="52"/>
  <c r="S119" i="52" s="1"/>
  <c r="S126" i="52"/>
  <c r="S127" i="52"/>
  <c r="T147" i="52"/>
  <c r="S166" i="52"/>
  <c r="T166" i="52"/>
  <c r="S170" i="52"/>
  <c r="T170" i="52"/>
  <c r="T175" i="52"/>
  <c r="T176" i="52" s="1"/>
  <c r="AD183" i="52"/>
  <c r="AG181" i="52"/>
  <c r="AG183" i="52" s="1"/>
  <c r="T185" i="52"/>
  <c r="T192" i="52" s="1"/>
  <c r="R191" i="52"/>
  <c r="R192" i="52" s="1"/>
  <c r="T197" i="52"/>
  <c r="T198" i="52" s="1"/>
  <c r="S211" i="52"/>
  <c r="S224" i="52" s="1"/>
  <c r="T211" i="52"/>
  <c r="AG213" i="52"/>
  <c r="AG224" i="52" s="1"/>
  <c r="Q224" i="52"/>
  <c r="S276" i="52"/>
  <c r="R276" i="52"/>
  <c r="T105" i="52"/>
  <c r="T106" i="52" s="1"/>
  <c r="T143" i="52"/>
  <c r="Q159" i="52"/>
  <c r="T155" i="52"/>
  <c r="T159" i="52" s="1"/>
  <c r="S165" i="52"/>
  <c r="S169" i="52"/>
  <c r="Q176" i="52"/>
  <c r="R175" i="52"/>
  <c r="R176" i="52" s="1"/>
  <c r="Q183" i="52"/>
  <c r="T179" i="52"/>
  <c r="T183" i="52" s="1"/>
  <c r="AG185" i="52"/>
  <c r="AG192" i="52" s="1"/>
  <c r="S191" i="52"/>
  <c r="S192" i="52" s="1"/>
  <c r="T223" i="52"/>
  <c r="R223" i="52"/>
  <c r="R224" i="52" s="1"/>
  <c r="AF229" i="52"/>
  <c r="AF237" i="52" s="1"/>
  <c r="AG229" i="52"/>
  <c r="AG237" i="52" s="1"/>
  <c r="S272" i="52"/>
  <c r="R272" i="52"/>
  <c r="S275" i="52"/>
  <c r="T275" i="52"/>
  <c r="T303" i="52"/>
  <c r="R303" i="52"/>
  <c r="S303" i="52"/>
  <c r="S305" i="52" s="1"/>
  <c r="AF20" i="52"/>
  <c r="AF25" i="52" s="1"/>
  <c r="R257" i="52"/>
  <c r="T257" i="52"/>
  <c r="AF268" i="52"/>
  <c r="AE268" i="52"/>
  <c r="S271" i="52"/>
  <c r="T271" i="52"/>
  <c r="S290" i="52"/>
  <c r="Q308" i="52"/>
  <c r="R307" i="52"/>
  <c r="R308" i="52" s="1"/>
  <c r="T307" i="52"/>
  <c r="T308" i="52" s="1"/>
  <c r="O896" i="46"/>
  <c r="O849" i="46"/>
  <c r="O839" i="46"/>
  <c r="O818" i="46"/>
  <c r="Q192" i="52"/>
  <c r="AF194" i="52"/>
  <c r="AF198" i="52" s="1"/>
  <c r="AG194" i="52"/>
  <c r="AG198" i="52" s="1"/>
  <c r="R195" i="52"/>
  <c r="R198" i="52" s="1"/>
  <c r="S195" i="52"/>
  <c r="S198" i="52" s="1"/>
  <c r="AD198" i="52"/>
  <c r="T203" i="52"/>
  <c r="T209" i="52" s="1"/>
  <c r="S203" i="52"/>
  <c r="S209" i="52" s="1"/>
  <c r="S233" i="52"/>
  <c r="S237" i="52" s="1"/>
  <c r="T233" i="52"/>
  <c r="T237" i="52" s="1"/>
  <c r="S241" i="52"/>
  <c r="S243" i="52" s="1"/>
  <c r="T241" i="52"/>
  <c r="T243" i="52" s="1"/>
  <c r="T255" i="52"/>
  <c r="R255" i="52"/>
  <c r="AF264" i="52"/>
  <c r="AE264" i="52"/>
  <c r="AE279" i="52" s="1"/>
  <c r="S267" i="52"/>
  <c r="T267" i="52"/>
  <c r="R316" i="52"/>
  <c r="S316" i="52"/>
  <c r="O809" i="46"/>
  <c r="O735" i="46"/>
  <c r="O714" i="46"/>
  <c r="O662" i="46"/>
  <c r="O640" i="46"/>
  <c r="O568" i="46"/>
  <c r="O448" i="46"/>
  <c r="O371" i="46"/>
  <c r="T207" i="52"/>
  <c r="T219" i="52"/>
  <c r="AD253" i="52"/>
  <c r="AE247" i="52"/>
  <c r="AE253" i="52" s="1"/>
  <c r="AG263" i="52"/>
  <c r="AG279" i="52" s="1"/>
  <c r="T299" i="52"/>
  <c r="T305" i="52" s="1"/>
  <c r="R299" i="52"/>
  <c r="R305" i="52" s="1"/>
  <c r="S315" i="52"/>
  <c r="S319" i="52" s="1"/>
  <c r="R315" i="52"/>
  <c r="T315" i="52"/>
  <c r="T319" i="52" s="1"/>
  <c r="N865" i="46"/>
  <c r="N586" i="46"/>
  <c r="N513" i="46"/>
  <c r="N477" i="46"/>
  <c r="N310" i="46"/>
  <c r="N268" i="46"/>
  <c r="N209" i="46"/>
  <c r="N185" i="46"/>
  <c r="N172" i="46"/>
  <c r="O692" i="46"/>
  <c r="O650" i="46"/>
  <c r="O612" i="46"/>
  <c r="O586" i="46"/>
  <c r="O477" i="46"/>
  <c r="O389" i="46"/>
  <c r="O351" i="46"/>
  <c r="O268" i="46"/>
  <c r="O185" i="46"/>
  <c r="O127" i="46"/>
  <c r="P809" i="46"/>
  <c r="P735" i="46"/>
  <c r="P714" i="46"/>
  <c r="P662" i="46"/>
  <c r="P371" i="46"/>
  <c r="P141" i="46"/>
  <c r="AE328" i="52"/>
  <c r="AF331" i="52"/>
  <c r="AF334" i="52" s="1"/>
  <c r="AE331" i="52"/>
  <c r="AE334" i="52" s="1"/>
  <c r="N896" i="46"/>
  <c r="N849" i="46"/>
  <c r="N839" i="46"/>
  <c r="N818" i="46"/>
  <c r="N726" i="46"/>
  <c r="N549" i="46"/>
  <c r="N337" i="46"/>
  <c r="N290" i="46"/>
  <c r="N240" i="46"/>
  <c r="N222" i="46"/>
  <c r="N155" i="46"/>
  <c r="O865" i="46"/>
  <c r="O513" i="46"/>
  <c r="O310" i="46"/>
  <c r="O209" i="46"/>
  <c r="O172" i="46"/>
  <c r="O93" i="46"/>
  <c r="P692" i="46"/>
  <c r="P389" i="46"/>
  <c r="P351" i="46"/>
  <c r="P127" i="46"/>
  <c r="P57" i="46"/>
  <c r="O726" i="46"/>
  <c r="O549" i="46"/>
  <c r="O337" i="46"/>
  <c r="O290" i="46"/>
  <c r="O141" i="46"/>
  <c r="O117" i="46"/>
  <c r="P896" i="46"/>
  <c r="P849" i="46"/>
  <c r="P839" i="46"/>
  <c r="P818" i="46"/>
  <c r="P726" i="46"/>
  <c r="P650" i="46"/>
  <c r="P568" i="46"/>
  <c r="P549" i="46"/>
  <c r="P448" i="46"/>
  <c r="P337" i="46"/>
  <c r="P290" i="46"/>
  <c r="P240" i="46"/>
  <c r="P222" i="46"/>
  <c r="P172" i="46"/>
  <c r="P155" i="46"/>
  <c r="P117" i="46"/>
  <c r="AF263" i="52"/>
  <c r="AF279" i="52" s="1"/>
  <c r="AE292" i="52"/>
  <c r="AE305" i="52" s="1"/>
  <c r="AG317" i="52"/>
  <c r="AG319" i="52" s="1"/>
  <c r="S183" i="52" l="1"/>
  <c r="R261" i="52"/>
  <c r="AG50" i="52"/>
  <c r="T25" i="52"/>
  <c r="AF50" i="52"/>
  <c r="R279" i="52"/>
  <c r="T150" i="52"/>
  <c r="T173" i="52"/>
  <c r="S130" i="52"/>
  <c r="T50" i="52"/>
  <c r="T103" i="52"/>
  <c r="O903" i="46"/>
  <c r="S73" i="52"/>
  <c r="T279" i="52"/>
  <c r="S173" i="52"/>
  <c r="AF16" i="52"/>
  <c r="AG103" i="52"/>
  <c r="T73" i="52"/>
  <c r="AG55" i="52"/>
  <c r="R319" i="52"/>
  <c r="S279" i="52"/>
  <c r="T261" i="52"/>
  <c r="T224" i="52"/>
  <c r="P903" i="46"/>
  <c r="N903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Administrator</author>
  </authors>
  <commentList>
    <comment ref="D1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QLKH điều chỉnh mã QĐ1970/21/12/2021</t>
        </r>
      </text>
    </comment>
    <comment ref="D33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QLKH đổi mã QĐ1970/21/12/2021
</t>
        </r>
      </text>
    </comment>
    <comment ref="M60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 sửa 7/8/23
</t>
        </r>
      </text>
    </comment>
    <comment ref="M63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Hồng Anh sửa 7/8/23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599" authorId="0" shapeId="0" xr:uid="{CB57EF2B-22F9-49F8-9FBE-88E6245DE794}">
      <text>
        <r>
          <rPr>
            <b/>
            <sz val="9"/>
            <color indexed="81"/>
            <rFont val="Tahoma"/>
            <charset val="1"/>
          </rPr>
          <t xml:space="preserve">Administrator: Sửa HA 
14/8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599" authorId="0" shapeId="0" xr:uid="{A336D423-6402-4250-BB54-701C68C2CBB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 sửa 14/8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5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đổi cơ cấu 21122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AutoBVT</author>
    <author>Administrator</author>
  </authors>
  <commentList>
    <comment ref="H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dự kiến tuyển sinh 11.7.23</t>
        </r>
      </text>
    </comment>
    <comment ref="I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cập nhật theo phần mềm 11.7.23</t>
        </r>
      </text>
    </comment>
    <comment ref="J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dự kiến kết quả PV Năm 3 11.7.23
STA: 50; LOG: 70</t>
        </r>
      </text>
    </comment>
    <comment ref="K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dự kiến tuyển sinh 11.7.23</t>
        </r>
      </text>
    </comment>
    <comment ref="L8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19Krems đang học: 27
18Krems lùi khóa: tối đa 12 (SV nộp CCTA 30/7/23)</t>
        </r>
      </text>
    </comment>
    <comment ref="M8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cập nhật 11.7.23</t>
        </r>
      </text>
    </comment>
    <comment ref="N8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cập nhật phần mềm 11.7.23</t>
        </r>
      </text>
    </comment>
    <comment ref="O8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K19 đã học dự bị TA đạt 5.5: 12
tuyển mới 2023 dự kiến 10</t>
        </r>
      </text>
    </comment>
    <comment ref="P8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dự kiến tuyển sinh 11.7.23</t>
        </r>
      </text>
    </comment>
    <comment ref="U8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dự kiến tuyển sinh 11.7.23</t>
        </r>
      </text>
    </comment>
    <comment ref="V8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cập nhật theo phần mềm 11.7.23</t>
        </r>
      </text>
    </comment>
    <comment ref="W8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dự kiến kết quả PV Năm 3 11.7.23
STA: 50; LOG: 70</t>
        </r>
      </text>
    </comment>
    <comment ref="X8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dự kiến tuyển sinh 11.7.23</t>
        </r>
      </text>
    </comment>
    <comment ref="Y8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19Krems đang học: 27
18Krems lùi khóa: tối đa 12 (SV nộp CCTA 30/7/23)</t>
        </r>
      </text>
    </comment>
    <comment ref="Z8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cập nhật 11.7.23</t>
        </r>
      </text>
    </comment>
    <comment ref="AA8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cập nhật phần mềm 11.7.23</t>
        </r>
      </text>
    </comment>
    <comment ref="AB8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K19 đã học dự bị TA đạt 5.5: 12
tuyển mới 2023 dự kiến 10</t>
        </r>
      </text>
    </comment>
    <comment ref="AC8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dự kiến tuyển sinh 11.7.23</t>
        </r>
      </text>
    </comment>
    <comment ref="B12" authorId="1" shapeId="0" xr:uid="{00000000-0006-0000-0500-00001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DLF+TQ</t>
        </r>
      </text>
    </comment>
    <comment ref="B13" authorId="1" shapeId="0" xr:uid="{00000000-0006-0000-0500-00001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14" authorId="1" shapeId="0" xr:uid="{00000000-0006-0000-0500-00001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Chuyển từ Bm QTTNKD sang Bm Quản trị chiến lược - Đơn 25/04/23</t>
        </r>
      </text>
    </comment>
    <comment ref="B15" authorId="1" shapeId="0" xr:uid="{00000000-0006-0000-0500-00001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B21" authorId="1" shapeId="0" xr:uid="{00000000-0006-0000-0500-00001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22" authorId="1" shapeId="0" xr:uid="{00000000-0006-0000-0500-00001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LOG</t>
        </r>
      </text>
    </comment>
    <comment ref="B23" authorId="1" shapeId="0" xr:uid="{00000000-0006-0000-0500-00001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37" authorId="1" shapeId="0" xr:uid="{00000000-0006-0000-0500-00001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
Chuyển từ Bm Quản trị chiến lược sang Bm QTTNKD - Đơn 25/4/23</t>
        </r>
      </text>
    </comment>
    <comment ref="B38" authorId="1" shapeId="0" xr:uid="{00000000-0006-0000-0500-00001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DAA+NSA</t>
        </r>
      </text>
    </comment>
    <comment ref="B39" authorId="1" shapeId="0" xr:uid="{00000000-0006-0000-0500-00001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DAA+NSA</t>
        </r>
      </text>
    </comment>
    <comment ref="B40" authorId="1" shapeId="0" xr:uid="{00000000-0006-0000-0500-00001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DAA</t>
        </r>
      </text>
    </comment>
    <comment ref="B41" authorId="1" shapeId="0" xr:uid="{00000000-0006-0000-0500-00001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DAA</t>
        </r>
      </text>
    </comment>
    <comment ref="B42" authorId="1" shapeId="0" xr:uid="{00000000-0006-0000-0500-00001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43" authorId="1" shapeId="0" xr:uid="{00000000-0006-0000-0500-00002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44" authorId="1" shapeId="0" xr:uid="{00000000-0006-0000-0500-00002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45" authorId="1" shapeId="0" xr:uid="{00000000-0006-0000-0500-00002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MPP</t>
        </r>
      </text>
    </comment>
    <comment ref="B46" authorId="1" shapeId="0" xr:uid="{00000000-0006-0000-0500-00002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LOG</t>
        </r>
      </text>
    </comment>
    <comment ref="B47" authorId="1" shapeId="0" xr:uid="{00000000-0006-0000-0500-00002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48" authorId="1" shapeId="0" xr:uid="{00000000-0006-0000-0500-00002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49" authorId="1" shapeId="0" xr:uid="{00000000-0006-0000-0500-00002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B57" authorId="1" shapeId="0" xr:uid="{00000000-0006-0000-0500-00002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58" authorId="1" shapeId="0" xr:uid="{00000000-0006-0000-0500-00002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59" authorId="1" shapeId="0" xr:uid="{00000000-0006-0000-0500-00002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60" authorId="1" shapeId="0" xr:uid="{00000000-0006-0000-0500-00002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61" authorId="1" shapeId="0" xr:uid="{00000000-0006-0000-0500-00002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62" authorId="1" shapeId="0" xr:uid="{00000000-0006-0000-0500-00002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63" authorId="1" shapeId="0" xr:uid="{00000000-0006-0000-0500-00002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64" authorId="1" shapeId="0" xr:uid="{00000000-0006-0000-0500-00002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67" authorId="1" shapeId="0" xr:uid="{00000000-0006-0000-0500-00002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68" authorId="1" shapeId="0" xr:uid="{00000000-0006-0000-0500-00003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69" authorId="1" shapeId="0" xr:uid="{00000000-0006-0000-0500-00003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70" authorId="1" shapeId="0" xr:uid="{00000000-0006-0000-0500-00003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71" authorId="1" shapeId="0" xr:uid="{00000000-0006-0000-0500-00003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72" authorId="1" shapeId="0" xr:uid="{00000000-0006-0000-0500-00003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75" authorId="1" shapeId="0" xr:uid="{00000000-0006-0000-0500-00003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76" authorId="1" shapeId="0" xr:uid="{00000000-0006-0000-0500-00003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81" authorId="1" shapeId="0" xr:uid="{00000000-0006-0000-0500-00003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KREMS</t>
        </r>
      </text>
    </comment>
    <comment ref="B83" authorId="1" shapeId="0" xr:uid="{00000000-0006-0000-0500-00003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84" authorId="1" shapeId="0" xr:uid="{00000000-0006-0000-0500-00003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85" authorId="1" shapeId="0" xr:uid="{00000000-0006-0000-0500-00003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86" authorId="1" shapeId="0" xr:uid="{00000000-0006-0000-0500-00003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87" authorId="1" shapeId="0" xr:uid="{00000000-0006-0000-0500-00003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88" authorId="1" shapeId="0" xr:uid="{00000000-0006-0000-0500-00003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89" authorId="1" shapeId="0" xr:uid="{00000000-0006-0000-0500-00003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94" authorId="1" shapeId="0" xr:uid="{00000000-0006-0000-0500-00003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95" authorId="1" shapeId="0" xr:uid="{00000000-0006-0000-0500-00004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96" authorId="1" shapeId="0" xr:uid="{00000000-0006-0000-0500-00004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97" authorId="1" shapeId="0" xr:uid="{00000000-0006-0000-0500-00004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NTA</t>
        </r>
      </text>
    </comment>
    <comment ref="B98" authorId="1" shapeId="0" xr:uid="{00000000-0006-0000-0500-00004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MPP</t>
        </r>
      </text>
    </comment>
    <comment ref="B99" authorId="1" shapeId="0" xr:uid="{00000000-0006-0000-0500-00004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IBU</t>
        </r>
      </text>
    </comment>
    <comment ref="B100" authorId="1" shapeId="0" xr:uid="{00000000-0006-0000-0500-00004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101" authorId="1" shapeId="0" xr:uid="{00000000-0006-0000-0500-00004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B102" authorId="1" shapeId="0" xr:uid="{00000000-0006-0000-0500-00004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B110" authorId="1" shapeId="0" xr:uid="{00000000-0006-0000-0500-00004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111" authorId="1" shapeId="0" xr:uid="{00000000-0006-0000-0500-00004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112" authorId="1" shapeId="0" xr:uid="{00000000-0006-0000-0500-00004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B117" authorId="1" shapeId="0" xr:uid="{00000000-0006-0000-0500-00004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LOG</t>
        </r>
      </text>
    </comment>
    <comment ref="B118" authorId="1" shapeId="0" xr:uid="{00000000-0006-0000-0500-00004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LOG</t>
        </r>
      </text>
    </comment>
    <comment ref="B121" authorId="1" shapeId="0" xr:uid="{00000000-0006-0000-0500-00004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DAA+NSA</t>
        </r>
      </text>
    </comment>
    <comment ref="B122" authorId="1" shapeId="0" xr:uid="{00000000-0006-0000-0500-00004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129" authorId="1" shapeId="0" xr:uid="{00000000-0006-0000-0500-00004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MPP</t>
        </r>
      </text>
    </comment>
    <comment ref="B138" authorId="1" shapeId="0" xr:uid="{00000000-0006-0000-0500-00005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IBU</t>
        </r>
      </text>
    </comment>
    <comment ref="B144" authorId="1" shapeId="0" xr:uid="{00000000-0006-0000-0500-00005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145" authorId="1" shapeId="0" xr:uid="{00000000-0006-0000-0500-00005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146" authorId="1" shapeId="0" xr:uid="{00000000-0006-0000-0500-00005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NTA</t>
        </r>
      </text>
    </comment>
    <comment ref="B147" authorId="1" shapeId="0" xr:uid="{00000000-0006-0000-0500-00005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IBU</t>
        </r>
      </text>
    </comment>
    <comment ref="B148" authorId="1" shapeId="0" xr:uid="{00000000-0006-0000-0500-00005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LOG</t>
        </r>
      </text>
    </comment>
    <comment ref="B149" authorId="1" shapeId="0" xr:uid="{00000000-0006-0000-0500-00005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154" authorId="1" shapeId="0" xr:uid="{00000000-0006-0000-0500-00005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155" authorId="1" shapeId="0" xr:uid="{00000000-0006-0000-0500-00005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MPP</t>
        </r>
      </text>
    </comment>
    <comment ref="B156" authorId="1" shapeId="0" xr:uid="{00000000-0006-0000-0500-00005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157" authorId="1" shapeId="0" xr:uid="{00000000-0006-0000-0500-00005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NSA</t>
        </r>
      </text>
    </comment>
    <comment ref="B158" authorId="1" shapeId="0" xr:uid="{00000000-0006-0000-0500-00005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164" authorId="1" shapeId="0" xr:uid="{00000000-0006-0000-0500-00005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DAA+NSA</t>
        </r>
      </text>
    </comment>
    <comment ref="B165" authorId="1" shapeId="0" xr:uid="{00000000-0006-0000-0500-00005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166" authorId="1" shapeId="0" xr:uid="{00000000-0006-0000-0500-00005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167" authorId="1" shapeId="0" xr:uid="{00000000-0006-0000-0500-00005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168" authorId="1" shapeId="0" xr:uid="{00000000-0006-0000-0500-00006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NTA</t>
        </r>
      </text>
    </comment>
    <comment ref="B169" authorId="1" shapeId="0" xr:uid="{00000000-0006-0000-0500-00006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MPP</t>
        </r>
      </text>
    </comment>
    <comment ref="B170" authorId="1" shapeId="0" xr:uid="{00000000-0006-0000-0500-00006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IBU</t>
        </r>
      </text>
    </comment>
    <comment ref="B171" authorId="1" shapeId="0" xr:uid="{00000000-0006-0000-0500-00006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LOG</t>
        </r>
      </text>
    </comment>
    <comment ref="B172" authorId="1" shapeId="0" xr:uid="{00000000-0006-0000-0500-00006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178" authorId="1" shapeId="0" xr:uid="{00000000-0006-0000-0500-00006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179" authorId="1" shapeId="0" xr:uid="{00000000-0006-0000-0500-00006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180" authorId="1" shapeId="0" xr:uid="{00000000-0006-0000-0500-00006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182" authorId="1" shapeId="0" xr:uid="{00000000-0006-0000-0500-00006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NTA</t>
        </r>
      </text>
    </comment>
    <comment ref="B189" authorId="1" shapeId="0" xr:uid="{00000000-0006-0000-0500-00006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190" authorId="1" shapeId="0" xr:uid="{00000000-0006-0000-0500-00006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NTA</t>
        </r>
      </text>
    </comment>
    <comment ref="B191" authorId="1" shapeId="0" xr:uid="{00000000-0006-0000-0500-00006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B195" authorId="1" shapeId="0" xr:uid="{00000000-0006-0000-0500-00006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196" authorId="1" shapeId="0" xr:uid="{00000000-0006-0000-0500-00006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197" authorId="1" shapeId="0" xr:uid="{00000000-0006-0000-0500-00006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200" authorId="1" shapeId="0" xr:uid="{00000000-0006-0000-0500-00006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DAA+NSA</t>
        </r>
      </text>
    </comment>
    <comment ref="B201" authorId="1" shapeId="0" xr:uid="{00000000-0006-0000-0500-00007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DAA+NSA</t>
        </r>
      </text>
    </comment>
    <comment ref="B202" authorId="1" shapeId="0" xr:uid="{00000000-0006-0000-0500-00007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203" authorId="1" shapeId="0" xr:uid="{00000000-0006-0000-0500-00007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204" authorId="1" shapeId="0" xr:uid="{00000000-0006-0000-0500-00007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205" authorId="1" shapeId="0" xr:uid="{00000000-0006-0000-0500-00007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206" authorId="1" shapeId="0" xr:uid="{00000000-0006-0000-0500-00007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207" authorId="1" shapeId="0" xr:uid="{00000000-0006-0000-0500-00007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MPP</t>
        </r>
      </text>
    </comment>
    <comment ref="B208" authorId="1" shapeId="0" xr:uid="{00000000-0006-0000-0500-00007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LOG</t>
        </r>
      </text>
    </comment>
    <comment ref="H213" authorId="1" shapeId="0" xr:uid="{00000000-0006-0000-0500-00007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TQ</t>
        </r>
      </text>
    </comment>
    <comment ref="B217" authorId="1" shapeId="0" xr:uid="{00000000-0006-0000-0500-00007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218" authorId="1" shapeId="0" xr:uid="{00000000-0006-0000-0500-00007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219" authorId="1" shapeId="0" xr:uid="{00000000-0006-0000-0500-00007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NTA</t>
        </r>
      </text>
    </comment>
    <comment ref="B220" authorId="1" shapeId="0" xr:uid="{00000000-0006-0000-0500-00007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IBU</t>
        </r>
      </text>
    </comment>
    <comment ref="B221" authorId="1" shapeId="0" xr:uid="{00000000-0006-0000-0500-00007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
</t>
        </r>
      </text>
    </comment>
    <comment ref="B222" authorId="1" shapeId="0" xr:uid="{00000000-0006-0000-0500-00007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B223" authorId="1" shapeId="0" xr:uid="{00000000-0006-0000-0500-00007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B232" authorId="1" shapeId="0" xr:uid="{00000000-0006-0000-0500-00008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233" authorId="1" shapeId="0" xr:uid="{00000000-0006-0000-0500-00008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234" authorId="1" shapeId="0" xr:uid="{00000000-0006-0000-0500-00008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235" authorId="1" shapeId="0" xr:uid="{00000000-0006-0000-0500-00008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236" authorId="1" shapeId="0" xr:uid="{00000000-0006-0000-0500-00008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249" authorId="1" shapeId="0" xr:uid="{00000000-0006-0000-0500-00008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250" authorId="1" shapeId="0" xr:uid="{00000000-0006-0000-0500-00008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251" authorId="1" shapeId="0" xr:uid="{00000000-0006-0000-0500-00008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IBU</t>
        </r>
      </text>
    </comment>
    <comment ref="B252" authorId="1" shapeId="0" xr:uid="{00000000-0006-0000-0500-00008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IBU</t>
        </r>
      </text>
    </comment>
    <comment ref="H257" authorId="0" shapeId="0" xr:uid="{00000000-0006-0000-0500-000089000000}">
      <text>
        <r>
          <rPr>
            <sz val="9"/>
            <color indexed="81"/>
            <rFont val="Tahoma"/>
            <family val="2"/>
          </rPr>
          <t>bớt đi 2 lớp HP
32-2 = 30</t>
        </r>
      </text>
    </comment>
    <comment ref="H258" authorId="0" shapeId="0" xr:uid="{00000000-0006-0000-0500-00008A000000}">
      <text>
        <r>
          <rPr>
            <sz val="9"/>
            <color indexed="81"/>
            <rFont val="Tahoma"/>
            <family val="2"/>
          </rPr>
          <t>bớt đi 2 lớp HP
32-2 = 30</t>
        </r>
      </text>
    </comment>
    <comment ref="B259" authorId="1" shapeId="0" xr:uid="{00000000-0006-0000-0500-00008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IBU</t>
        </r>
      </text>
    </comment>
    <comment ref="B260" authorId="1" shapeId="0" xr:uid="{00000000-0006-0000-0500-00008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LOG</t>
        </r>
      </text>
    </comment>
    <comment ref="B269" authorId="1" shapeId="0" xr:uid="{00000000-0006-0000-0500-00008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DAA+NSA</t>
        </r>
      </text>
    </comment>
    <comment ref="B270" authorId="1" shapeId="0" xr:uid="{00000000-0006-0000-0500-00008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STA</t>
        </r>
      </text>
    </comment>
    <comment ref="B271" authorId="1" shapeId="0" xr:uid="{00000000-0006-0000-0500-00008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272" authorId="1" shapeId="0" xr:uid="{00000000-0006-0000-0500-00009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273" authorId="1" shapeId="0" xr:uid="{00000000-0006-0000-0500-00009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274" authorId="1" shapeId="0" xr:uid="{00000000-0006-0000-0500-00009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TNA</t>
        </r>
      </text>
    </comment>
    <comment ref="B275" authorId="1" shapeId="0" xr:uid="{00000000-0006-0000-0500-00009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NTA</t>
        </r>
      </text>
    </comment>
    <comment ref="B276" authorId="1" shapeId="0" xr:uid="{00000000-0006-0000-0500-00009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277" authorId="1" shapeId="0" xr:uid="{00000000-0006-0000-0500-00009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MPP</t>
        </r>
      </text>
    </comment>
    <comment ref="B278" authorId="1" shapeId="0" xr:uid="{00000000-0006-0000-0500-00009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U282" authorId="0" shapeId="0" xr:uid="{00000000-0006-0000-0500-000097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giảm 2 lớp HP. 32-2 = 30</t>
        </r>
      </text>
    </comment>
    <comment ref="U283" authorId="0" shapeId="0" xr:uid="{00000000-0006-0000-0500-000098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giàm 2 lớp HP. 32 - 2 = 30</t>
        </r>
      </text>
    </comment>
    <comment ref="B288" authorId="1" shapeId="0" xr:uid="{00000000-0006-0000-0500-00009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289" authorId="1" shapeId="0" xr:uid="{00000000-0006-0000-0500-00009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294" authorId="1" shapeId="0" xr:uid="{00000000-0006-0000-0500-00009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NTA+TQ</t>
        </r>
      </text>
    </comment>
    <comment ref="B298" authorId="1" shapeId="0" xr:uid="{00000000-0006-0000-0500-00009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NSA</t>
        </r>
      </text>
    </comment>
    <comment ref="B299" authorId="1" shapeId="0" xr:uid="{00000000-0006-0000-0500-00009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NSA</t>
        </r>
      </text>
    </comment>
    <comment ref="B300" authorId="1" shapeId="0" xr:uid="{00000000-0006-0000-0500-00009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DLA</t>
        </r>
      </text>
    </comment>
    <comment ref="B301" authorId="1" shapeId="0" xr:uid="{00000000-0006-0000-0500-00009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DLF</t>
        </r>
      </text>
    </comment>
    <comment ref="B302" authorId="1" shapeId="0" xr:uid="{00000000-0006-0000-0500-0000A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ECO</t>
        </r>
      </text>
    </comment>
    <comment ref="B303" authorId="1" shapeId="0" xr:uid="{00000000-0006-0000-0500-0000A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MAR</t>
        </r>
      </text>
    </comment>
    <comment ref="B304" authorId="1" shapeId="0" xr:uid="{00000000-0006-0000-0500-0000A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UBO</t>
        </r>
      </text>
    </comment>
    <comment ref="B307" authorId="1" shapeId="0" xr:uid="{00000000-0006-0000-0500-0000A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TQ</t>
        </r>
      </text>
    </comment>
    <comment ref="B316" authorId="1" shapeId="0" xr:uid="{00000000-0006-0000-0500-0000A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TQ</t>
        </r>
      </text>
    </comment>
    <comment ref="B317" authorId="1" shapeId="0" xr:uid="{00000000-0006-0000-0500-0000A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TQ</t>
        </r>
      </text>
    </comment>
    <comment ref="B327" authorId="1" shapeId="0" xr:uid="{00000000-0006-0000-0500-0000A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LOG</t>
        </r>
      </text>
    </comment>
  </commentList>
</comments>
</file>

<file path=xl/sharedStrings.xml><?xml version="1.0" encoding="utf-8"?>
<sst xmlns="http://schemas.openxmlformats.org/spreadsheetml/2006/main" count="12120" uniqueCount="1947">
  <si>
    <t>TRƯỜNG ĐẠI HỌC THƯƠNG MẠI</t>
  </si>
  <si>
    <t>CỘNG HÒA XÃ HỘI CHỦ NGHĨA VIỆT NAM</t>
  </si>
  <si>
    <t>Độc lập - Tự do - Hạnh phúc</t>
  </si>
  <si>
    <t>HỌC KÌ</t>
  </si>
  <si>
    <t>HỌC KÌ  II</t>
  </si>
  <si>
    <t>Khóa</t>
  </si>
  <si>
    <t>29</t>
  </si>
  <si>
    <t>26</t>
  </si>
  <si>
    <t>30</t>
  </si>
  <si>
    <t>Đến . . .</t>
  </si>
  <si>
    <t>Đ</t>
  </si>
  <si>
    <t>Nh</t>
  </si>
  <si>
    <t>CT</t>
  </si>
  <si>
    <t>Dt/
Th</t>
  </si>
  <si>
    <t>Th</t>
  </si>
  <si>
    <t>GDQP</t>
  </si>
  <si>
    <t>Dt</t>
  </si>
  <si>
    <t>TTTH</t>
  </si>
  <si>
    <t>B</t>
  </si>
  <si>
    <t>K</t>
  </si>
  <si>
    <t>BG</t>
  </si>
  <si>
    <t>Nhập học</t>
  </si>
  <si>
    <t>Số tuần học</t>
  </si>
  <si>
    <t>T</t>
  </si>
  <si>
    <t>Học chinh trị</t>
  </si>
  <si>
    <t xml:space="preserve">Đăng ký học </t>
  </si>
  <si>
    <t>Thi học phần</t>
  </si>
  <si>
    <t>Dự trữ</t>
  </si>
  <si>
    <t>Thực tập tổng hợp</t>
  </si>
  <si>
    <t>Bế giảng</t>
  </si>
  <si>
    <t>* ngày</t>
  </si>
  <si>
    <t xml:space="preserve">           TRƯỜNG ĐẠI HỌC THƯƠNG MẠI</t>
  </si>
  <si>
    <t>STT</t>
  </si>
  <si>
    <t>BM</t>
  </si>
  <si>
    <t>TÊN HỌC PHẦN</t>
  </si>
  <si>
    <t>MÃ HP</t>
  </si>
  <si>
    <t>Đối tượng</t>
  </si>
  <si>
    <t>BB</t>
  </si>
  <si>
    <t>A</t>
  </si>
  <si>
    <t>Chiến lược kinh doanh quốc tế</t>
  </si>
  <si>
    <t>Quản trị nhóm làm việc</t>
  </si>
  <si>
    <t>Quản trị rủi ro</t>
  </si>
  <si>
    <t>Quản trị tác nghiệp thương mại quốc tế</t>
  </si>
  <si>
    <t>Quản trị sản xuất</t>
  </si>
  <si>
    <t>TC</t>
  </si>
  <si>
    <t>Truyền thông marketing</t>
  </si>
  <si>
    <t>C</t>
  </si>
  <si>
    <t>Luật cạnh tranh và bảo vệ người tiêu dùng</t>
  </si>
  <si>
    <t>Marketing ngân hàng</t>
  </si>
  <si>
    <t>Marketing thương mại điện tử</t>
  </si>
  <si>
    <t>Quản trị PR</t>
  </si>
  <si>
    <t>Marketing du lịch</t>
  </si>
  <si>
    <t>Marketing quốc tế</t>
  </si>
  <si>
    <t>E</t>
  </si>
  <si>
    <t>Quản trị logistics kinh doanh</t>
  </si>
  <si>
    <t>Quản trị giao nhận và vận chuyển hàng hóa quốc tế</t>
  </si>
  <si>
    <t>Thanh toán quốc tế và tài trợ xuất nhập khẩu</t>
  </si>
  <si>
    <t>Quản lý nhà nước về thương mại</t>
  </si>
  <si>
    <t>Quản trị chuỗi cung ứng</t>
  </si>
  <si>
    <t>Đầu tư quốc tế</t>
  </si>
  <si>
    <t>I</t>
  </si>
  <si>
    <t>Chính phủ điện tử</t>
  </si>
  <si>
    <t>Thanh toán điện tử</t>
  </si>
  <si>
    <t>Tâm lý quản trị kinh doanh</t>
  </si>
  <si>
    <t>Quản trị chất lượng</t>
  </si>
  <si>
    <t>Văn hóa kinh doanh</t>
  </si>
  <si>
    <t>Hệ thống thông tin quản lý</t>
  </si>
  <si>
    <t>Chiến lược thương hiệu</t>
  </si>
  <si>
    <t>Định giá và chuyển nhượng thương hiệu</t>
  </si>
  <si>
    <t>Quản trị tri thức</t>
  </si>
  <si>
    <t>Quản trị hệ thống thông tin doanh nghiệp</t>
  </si>
  <si>
    <t>S</t>
  </si>
  <si>
    <t>Các phần mềm ứng dụng trong doanh nghiệp</t>
  </si>
  <si>
    <t>Quản trị chiến lược</t>
  </si>
  <si>
    <t>U</t>
  </si>
  <si>
    <t>Đánh giá thực hiện công việc</t>
  </si>
  <si>
    <t>Đào tạo và phát triển nhân lực</t>
  </si>
  <si>
    <t>Quản trị dịch vụ</t>
  </si>
  <si>
    <t>Pháp luật tài chính và ngân hàng</t>
  </si>
  <si>
    <t>P</t>
  </si>
  <si>
    <t>Luật chứng khoán</t>
  </si>
  <si>
    <t>Luật thương mại quốc tế</t>
  </si>
  <si>
    <t>Marketing căn bản</t>
  </si>
  <si>
    <t>Kinh doanh quốc tế</t>
  </si>
  <si>
    <t>Phân tích kinh tế doanh nghiệp</t>
  </si>
  <si>
    <t>D</t>
  </si>
  <si>
    <t>Kế toán quốc tế</t>
  </si>
  <si>
    <t>Kiểm toán nội bộ</t>
  </si>
  <si>
    <t>Kiểm toán báo cáo tài chính</t>
  </si>
  <si>
    <t>F</t>
  </si>
  <si>
    <t>Tài chính công</t>
  </si>
  <si>
    <t>Kinh tế du lịch</t>
  </si>
  <si>
    <t xml:space="preserve">Thị trường chứng khoán </t>
  </si>
  <si>
    <t>Kinh tế quốc tế 1</t>
  </si>
  <si>
    <t>Ngữ nghĩa học</t>
  </si>
  <si>
    <t>N</t>
  </si>
  <si>
    <t>Văn hóa Mỹ</t>
  </si>
  <si>
    <t>Thư tín thương mại</t>
  </si>
  <si>
    <t>Tài chính quốc tế</t>
  </si>
  <si>
    <t>H</t>
  </si>
  <si>
    <t>Q</t>
  </si>
  <si>
    <t>Quản trị tác nghiệp doanh nghiệp lữ hành</t>
  </si>
  <si>
    <t>Hướng dẫn du lịch</t>
  </si>
  <si>
    <t>Quản trị khu nghỉ dưỡng</t>
  </si>
  <si>
    <t>Thị trường chứng khoán</t>
  </si>
  <si>
    <t>Kiểm toán căn bản</t>
  </si>
  <si>
    <t>Tiếng Anh 4</t>
  </si>
  <si>
    <t xml:space="preserve">Quản trị chiến lược </t>
  </si>
  <si>
    <t>Quản trị nhân lực căn bản</t>
  </si>
  <si>
    <t>Hành vi khách hàng</t>
  </si>
  <si>
    <t>Quản trị marketing 2</t>
  </si>
  <si>
    <t>Marketing B2B</t>
  </si>
  <si>
    <t>Quản trị chiến lược toàn cầu</t>
  </si>
  <si>
    <t>Kinh tế lượng</t>
  </si>
  <si>
    <t>Nguyên lý thống kê</t>
  </si>
  <si>
    <t>Tin học đại cương</t>
  </si>
  <si>
    <t>Quản trị công nghệ</t>
  </si>
  <si>
    <t>Hành vi tổ chức</t>
  </si>
  <si>
    <t>Quản trị đa văn hóa</t>
  </si>
  <si>
    <t>Tiếng Anh 3</t>
  </si>
  <si>
    <t>Luật tố tụng dân sự</t>
  </si>
  <si>
    <t xml:space="preserve">Quản trị học </t>
  </si>
  <si>
    <t>Kế toán tài chính 2</t>
  </si>
  <si>
    <t>Lịch sử các học thuyết kinh tế</t>
  </si>
  <si>
    <t>Lý thuyết dịch</t>
  </si>
  <si>
    <t>Ngữ dụng học</t>
  </si>
  <si>
    <t>Định giá tài sản</t>
  </si>
  <si>
    <t>Cơ sở văn hóa Việt Nam</t>
  </si>
  <si>
    <t>Tiếng Việt</t>
  </si>
  <si>
    <t>BKS</t>
  </si>
  <si>
    <t>Tư tưởng Hồ Chí Minh</t>
  </si>
  <si>
    <t>Tiếng Anh 2</t>
  </si>
  <si>
    <t>Kinh tế vĩ mô 1</t>
  </si>
  <si>
    <t>Xã hội học đại cương</t>
  </si>
  <si>
    <t>Kinh tế môi trường</t>
  </si>
  <si>
    <t>Thương mại điện tử căn bản</t>
  </si>
  <si>
    <t>Kinh tế phát triển</t>
  </si>
  <si>
    <t xml:space="preserve">Marketing căn bản </t>
  </si>
  <si>
    <t>Luật dân sự 2</t>
  </si>
  <si>
    <t>Nguyên lý kế toán</t>
  </si>
  <si>
    <t>Phương pháp nghiên cứu khoa học</t>
  </si>
  <si>
    <t>SCRE0111</t>
  </si>
  <si>
    <t xml:space="preserve">Pháp luật đại cương </t>
  </si>
  <si>
    <t>Toán cao cấp 1</t>
  </si>
  <si>
    <t>Kinh tế vi mô 1</t>
  </si>
  <si>
    <t>Tiếng Anh 1</t>
  </si>
  <si>
    <t>Tiếng Pháp 1.1</t>
  </si>
  <si>
    <t>Cơ 
cấu</t>
  </si>
  <si>
    <t>BMGM0111</t>
  </si>
  <si>
    <t>BMGM0411</t>
  </si>
  <si>
    <t>BMGM1221</t>
  </si>
  <si>
    <t>CEMG2711</t>
  </si>
  <si>
    <t>CEMG2811</t>
  </si>
  <si>
    <t>CEMG2911</t>
  </si>
  <si>
    <t>SMGM2111</t>
  </si>
  <si>
    <t>SMGM0111</t>
  </si>
  <si>
    <t>SMGM2211</t>
  </si>
  <si>
    <t>TMKT4111</t>
  </si>
  <si>
    <t>TMKT0511</t>
  </si>
  <si>
    <t>TMKT2311</t>
  </si>
  <si>
    <t>TMKT0211</t>
  </si>
  <si>
    <t>TEMG2711</t>
  </si>
  <si>
    <t>TEMG2911</t>
  </si>
  <si>
    <t>TEMG3311</t>
  </si>
  <si>
    <t>TEMG3011</t>
  </si>
  <si>
    <t>QMGM0721</t>
  </si>
  <si>
    <t>QMGM0911</t>
  </si>
  <si>
    <t>QMGM0811</t>
  </si>
  <si>
    <t>BLOG1721</t>
  </si>
  <si>
    <t>BLOG1511</t>
  </si>
  <si>
    <t>BRMG0511</t>
  </si>
  <si>
    <t>BRMG0711</t>
  </si>
  <si>
    <t>RAUD1221</t>
  </si>
  <si>
    <t>FAUD0411</t>
  </si>
  <si>
    <t>IAUD1121</t>
  </si>
  <si>
    <t>FACC1521</t>
  </si>
  <si>
    <t>EACC1511</t>
  </si>
  <si>
    <t>ANST0211</t>
  </si>
  <si>
    <t>ANST0611</t>
  </si>
  <si>
    <t>ANST1211</t>
  </si>
  <si>
    <t>FECO1921</t>
  </si>
  <si>
    <t>FECO1711</t>
  </si>
  <si>
    <t>ITOM1311</t>
  </si>
  <si>
    <t>ITOM1811</t>
  </si>
  <si>
    <t>ITOM1511</t>
  </si>
  <si>
    <t>ITOM0511</t>
  </si>
  <si>
    <t>TECO1011</t>
  </si>
  <si>
    <t>FECO2011</t>
  </si>
  <si>
    <t>MAEC0311</t>
  </si>
  <si>
    <t>PCOM0111</t>
  </si>
  <si>
    <t>SMGM0511</t>
  </si>
  <si>
    <t>FMGM2211</t>
  </si>
  <si>
    <t>BKSC2211</t>
  </si>
  <si>
    <t>BKSC0611</t>
  </si>
  <si>
    <t>BKSC2411</t>
  </si>
  <si>
    <t>BKSC2311</t>
  </si>
  <si>
    <t>EFIN2811</t>
  </si>
  <si>
    <t>EFIN3021</t>
  </si>
  <si>
    <t>EFIN2921</t>
  </si>
  <si>
    <t>ENTH2811</t>
  </si>
  <si>
    <t>ENTH0911</t>
  </si>
  <si>
    <t>ENPR5211</t>
  </si>
  <si>
    <t>ENPR5311</t>
  </si>
  <si>
    <t>ENTI0311</t>
  </si>
  <si>
    <t>ENTI0411</t>
  </si>
  <si>
    <t>ENTI0511</t>
  </si>
  <si>
    <t>RLCP0421</t>
  </si>
  <si>
    <t>eCIT2221</t>
  </si>
  <si>
    <t>eCIT0311</t>
  </si>
  <si>
    <t>eCIT1611</t>
  </si>
  <si>
    <t>INFO1311</t>
  </si>
  <si>
    <t>INFO0621</t>
  </si>
  <si>
    <t>AMAT0411</t>
  </si>
  <si>
    <t>Luật lao động</t>
  </si>
  <si>
    <t>PLAW2911</t>
  </si>
  <si>
    <t>PLAW3111</t>
  </si>
  <si>
    <t>PLAW3011</t>
  </si>
  <si>
    <t>PLAW1511</t>
  </si>
  <si>
    <t>Bóng chuyền</t>
  </si>
  <si>
    <t>GDTC0621</t>
  </si>
  <si>
    <t>GDTC0721</t>
  </si>
  <si>
    <t>GDTC0521</t>
  </si>
  <si>
    <t>HRMG0811</t>
  </si>
  <si>
    <t>HRMG1411</t>
  </si>
  <si>
    <t>CEMG0111</t>
  </si>
  <si>
    <t>MAGM0821</t>
  </si>
  <si>
    <t>MAGM0211</t>
  </si>
  <si>
    <t>MAGM0511</t>
  </si>
  <si>
    <t>MAGM0611</t>
  </si>
  <si>
    <t>MAGM0311</t>
  </si>
  <si>
    <t>BMKT3811</t>
  </si>
  <si>
    <t>Quản trị dự án</t>
  </si>
  <si>
    <t>Tài nguyên du lịch</t>
  </si>
  <si>
    <t>Văn hóa du lịch</t>
  </si>
  <si>
    <t>Tổng quan du lịch</t>
  </si>
  <si>
    <t>Tổng quan khách sạn</t>
  </si>
  <si>
    <t xml:space="preserve">Quản trị chất lượng </t>
  </si>
  <si>
    <t>Kế toán tài chính 1</t>
  </si>
  <si>
    <t>EACC1411</t>
  </si>
  <si>
    <t>Nghiệp vụ hải quan</t>
  </si>
  <si>
    <t>Kinh tế học quản lý</t>
  </si>
  <si>
    <t>ECOM1511</t>
  </si>
  <si>
    <t>Nhập môn Tài chính-Tiền tệ</t>
  </si>
  <si>
    <t>Ngôn ngữ học đối chiếu</t>
  </si>
  <si>
    <t>Ngữ pháp tiếng Anh</t>
  </si>
  <si>
    <t>Luật dân sự 1</t>
  </si>
  <si>
    <t>Pháp luật lao động và an sinh xã hội</t>
  </si>
  <si>
    <t>Luật đầu tư</t>
  </si>
  <si>
    <t>Luật sở hữu trí tuệ</t>
  </si>
  <si>
    <t>Hoạch định nguồn nhân lực</t>
  </si>
  <si>
    <t>Tuyển dụng nhân lực</t>
  </si>
  <si>
    <t>Quản trị marketing 1</t>
  </si>
  <si>
    <t>Nghiên cứu marketing</t>
  </si>
  <si>
    <t>Cấu trúc</t>
  </si>
  <si>
    <t>Ghi chú</t>
  </si>
  <si>
    <t>BLAW2311</t>
  </si>
  <si>
    <t>PLAW2211</t>
  </si>
  <si>
    <t>Ghi chú:</t>
  </si>
  <si>
    <t>Kế toán tài chính nâng cao</t>
  </si>
  <si>
    <t>KTTC0918</t>
  </si>
  <si>
    <t>LUKT0318</t>
  </si>
  <si>
    <t>Lãnh đạo và quản lý</t>
  </si>
  <si>
    <t>Quản trị sự thay đổi</t>
  </si>
  <si>
    <t>Quản trị quan hệ khách hàng</t>
  </si>
  <si>
    <t>QHKH1728</t>
  </si>
  <si>
    <t>Marketing tài chính và ngân hàng nâng cao</t>
  </si>
  <si>
    <t>MATC0828</t>
  </si>
  <si>
    <t>Marketing xuất khẩu</t>
  </si>
  <si>
    <t>MAXK1928</t>
  </si>
  <si>
    <t>Quản trị thương hiệu sản phẩm và doanh nghiệp</t>
  </si>
  <si>
    <t>QTTH1428</t>
  </si>
  <si>
    <t>Kế toán quản trị nâng cao</t>
  </si>
  <si>
    <t>KTQT1018</t>
  </si>
  <si>
    <t>Kiểm toán báo cáo tài chính nâng cao</t>
  </si>
  <si>
    <t>KTBC1118</t>
  </si>
  <si>
    <t>Phân tích tài chính doanh nghiệp</t>
  </si>
  <si>
    <t>PTTC1228</t>
  </si>
  <si>
    <t>Kinh tế nguồn nhân lực</t>
  </si>
  <si>
    <t>KTNL1118</t>
  </si>
  <si>
    <t>QLNN0518</t>
  </si>
  <si>
    <t>PTCS1228</t>
  </si>
  <si>
    <t>Chính sách thương mại của các nước đang phát triển</t>
  </si>
  <si>
    <t>CSTM1528</t>
  </si>
  <si>
    <t>Dịch vụ ngân hàng hiện đại</t>
  </si>
  <si>
    <t>DVNH1018</t>
  </si>
  <si>
    <t>Quản trị ngân hàng thương mại nâng cao</t>
  </si>
  <si>
    <t>QTNH1628</t>
  </si>
  <si>
    <t>Thị trường các công cụ phái sinh</t>
  </si>
  <si>
    <t>QTRR1118</t>
  </si>
  <si>
    <t>Quản trị tài chính nâng cao</t>
  </si>
  <si>
    <t>QTTC0728</t>
  </si>
  <si>
    <t>NCKH0218</t>
  </si>
  <si>
    <t>Học kỳ I</t>
  </si>
  <si>
    <t>Học kỳ II</t>
  </si>
  <si>
    <t>Số tín chỉ</t>
  </si>
  <si>
    <t>Giờ lý thuyết</t>
  </si>
  <si>
    <t>Giờ thảo luận</t>
  </si>
  <si>
    <t>Giờ lên lớp</t>
  </si>
  <si>
    <t>Quản trị học</t>
  </si>
  <si>
    <t>Tiếng Pháp 3</t>
  </si>
  <si>
    <t>Tiếng Pháp 4</t>
  </si>
  <si>
    <t>Tiếng Pháp giao tiếp</t>
  </si>
  <si>
    <t>Nhập môn tài chính tiền tệ</t>
  </si>
  <si>
    <t>Bóng ném</t>
  </si>
  <si>
    <t>GDTC1621</t>
  </si>
  <si>
    <t>Bóng bàn</t>
  </si>
  <si>
    <t>TSMG3211</t>
  </si>
  <si>
    <t>TMKT4011</t>
  </si>
  <si>
    <t>BKSC2011</t>
  </si>
  <si>
    <t>ENTH0411</t>
  </si>
  <si>
    <t>PLAW3211</t>
  </si>
  <si>
    <t>HRMG0611</t>
  </si>
  <si>
    <t>BMKT3911</t>
  </si>
  <si>
    <t>Tổng</t>
  </si>
  <si>
    <t>QT</t>
  </si>
  <si>
    <t>*</t>
  </si>
  <si>
    <t>ENPR6311</t>
  </si>
  <si>
    <t>Pháp luật đại cương</t>
  </si>
  <si>
    <t>PLAW0321</t>
  </si>
  <si>
    <t>ENEC1011</t>
  </si>
  <si>
    <t>Kinh tế nguồn nhân lực căn bản</t>
  </si>
  <si>
    <t>PLAW2611</t>
  </si>
  <si>
    <t>BLAW2711</t>
  </si>
  <si>
    <t>Công pháp quốc tế</t>
  </si>
  <si>
    <t>PCOM0411</t>
  </si>
  <si>
    <t>2/9</t>
  </si>
  <si>
    <t>4/11</t>
  </si>
  <si>
    <t>2/12</t>
  </si>
  <si>
    <t>Số 
TC</t>
  </si>
  <si>
    <t>BB
/TC</t>
  </si>
  <si>
    <t>Kế toán tái cấu trúc doanh nghiệp</t>
  </si>
  <si>
    <t>KTCT1328</t>
  </si>
  <si>
    <t>Kiểm toán hoạt động</t>
  </si>
  <si>
    <t>KTHD1528</t>
  </si>
  <si>
    <t>Thương mại và đầu tư quốc tế</t>
  </si>
  <si>
    <t>TMQT1928</t>
  </si>
  <si>
    <t>Quản lý thuế</t>
  </si>
  <si>
    <t>QLTH2528</t>
  </si>
  <si>
    <t>Tổng số lớp HP</t>
  </si>
  <si>
    <t>Số lượng sinh viên</t>
  </si>
  <si>
    <t>Bộ môn Quản trị tài chính</t>
  </si>
  <si>
    <t>Bộ môn Nguyên lý marketing</t>
  </si>
  <si>
    <t>Bộ môn Tin học</t>
  </si>
  <si>
    <t>Bộ môn Quản trị học</t>
  </si>
  <si>
    <t>Bộ môn Công nghệ thông tin</t>
  </si>
  <si>
    <t>Bộ môn Quản trị tác nghiệp kinh doanh</t>
  </si>
  <si>
    <t>Bộ môn Thương mại điện tử</t>
  </si>
  <si>
    <t>Bộ môn Kiểm toán</t>
  </si>
  <si>
    <t>Bộ môn Quản trị marketing</t>
  </si>
  <si>
    <t>Bộ môn Tiếng Pháp</t>
  </si>
  <si>
    <t>ENPR5411</t>
  </si>
  <si>
    <t>- Đối với các lớp thi tại ĐHTM - Bộ môn cử giáo viên coi thi;</t>
  </si>
  <si>
    <t>- Đối với lớp thi tại Hà nam: Giáo viên giảng dạy sẽ làm nhiệm vụ coi thi theo giấy báo giảng.</t>
  </si>
  <si>
    <t>ITOM1721</t>
  </si>
  <si>
    <t>AMAT0511</t>
  </si>
  <si>
    <t>HRMG1311</t>
  </si>
  <si>
    <t>TSMG1411</t>
  </si>
  <si>
    <t>MIEC0811</t>
  </si>
  <si>
    <t>FREN4911</t>
  </si>
  <si>
    <t>TMKT3821</t>
  </si>
  <si>
    <t>TLAW0111</t>
  </si>
  <si>
    <t>Kế toán thuế trong doanh nghiệp</t>
  </si>
  <si>
    <t>FAUD1011</t>
  </si>
  <si>
    <t>ENTH1511</t>
  </si>
  <si>
    <t>QUCL0618</t>
  </si>
  <si>
    <t>BB,TC</t>
  </si>
  <si>
    <t>KIVM0418</t>
  </si>
  <si>
    <t>Ứng dụng thương mại điện tử trong doanh nghiệp</t>
  </si>
  <si>
    <t>Quản trị dịch vụ nâng cao</t>
  </si>
  <si>
    <t>QTDV1828</t>
  </si>
  <si>
    <t>Phân tích và quản lý nhà nước về đầu tư</t>
  </si>
  <si>
    <t>Triết học</t>
  </si>
  <si>
    <t>TRHO0118</t>
  </si>
  <si>
    <t>Báo cáo tài chính hợp nhất</t>
  </si>
  <si>
    <t>BCHN2328</t>
  </si>
  <si>
    <t>QUNL1028</t>
  </si>
  <si>
    <t>Bộ môn Kinh tế học</t>
  </si>
  <si>
    <t>Bộ môn Marketing du lịch</t>
  </si>
  <si>
    <t>Luật kinh tế 1</t>
  </si>
  <si>
    <t>Bộ môn Quản trị chiến lược</t>
  </si>
  <si>
    <t>Quản trị Marketing 1</t>
  </si>
  <si>
    <t>BLH</t>
  </si>
  <si>
    <t>Khởi sự kinh doanh</t>
  </si>
  <si>
    <t>CEMG3111</t>
  </si>
  <si>
    <t>Quản trị bán hàng</t>
  </si>
  <si>
    <t>CEMG2621</t>
  </si>
  <si>
    <t>Quản trị hành chính văn phòng</t>
  </si>
  <si>
    <t>CEMG2431</t>
  </si>
  <si>
    <t>Quản lý điểm đến du lịch</t>
  </si>
  <si>
    <t>TEMG0111</t>
  </si>
  <si>
    <t>TEMG3111</t>
  </si>
  <si>
    <t>Quản trị thương hiệu 1</t>
  </si>
  <si>
    <t>BRMG2011</t>
  </si>
  <si>
    <t>FACC0111</t>
  </si>
  <si>
    <t xml:space="preserve">Tổ chức công tác kế toán  </t>
  </si>
  <si>
    <t>FECO2021</t>
  </si>
  <si>
    <t>EK</t>
  </si>
  <si>
    <t>FECO1521</t>
  </si>
  <si>
    <t>TECO2051</t>
  </si>
  <si>
    <t>Nguyên lý quản lý kinh tế</t>
  </si>
  <si>
    <t>TECO2031</t>
  </si>
  <si>
    <t>TECO2041</t>
  </si>
  <si>
    <t>Kinh tế công cộng</t>
  </si>
  <si>
    <t>FECO0921</t>
  </si>
  <si>
    <t>MIEC0111</t>
  </si>
  <si>
    <t>MAEC0111</t>
  </si>
  <si>
    <t xml:space="preserve">Kinh tế vi mô 1 </t>
  </si>
  <si>
    <t>eCOM1311</t>
  </si>
  <si>
    <t>eCOM2111</t>
  </si>
  <si>
    <t xml:space="preserve">Thương mại điện tử căn bản </t>
  </si>
  <si>
    <t>ENTH0611</t>
  </si>
  <si>
    <t>ENTH0621</t>
  </si>
  <si>
    <t xml:space="preserve">Tiếng Anh 1 </t>
  </si>
  <si>
    <t>Kỹ năng Nghe</t>
  </si>
  <si>
    <t>Tiếng Anh Thương mại 1.1</t>
  </si>
  <si>
    <t>ENPR4811</t>
  </si>
  <si>
    <t>Tiếng Anh Thương mại 1.2</t>
  </si>
  <si>
    <t>ENPR4911</t>
  </si>
  <si>
    <t>RLCP0221</t>
  </si>
  <si>
    <t>HCMI0111</t>
  </si>
  <si>
    <t xml:space="preserve">Tư tưởng Hồ Chí Minh </t>
  </si>
  <si>
    <t xml:space="preserve">Hệ thống thông tin quản lý </t>
  </si>
  <si>
    <t xml:space="preserve">Thiết kế và triển khai website </t>
  </si>
  <si>
    <t>ECIT0731</t>
  </si>
  <si>
    <t>Tin học quản lý</t>
  </si>
  <si>
    <t>INFO0311</t>
  </si>
  <si>
    <t>AMAT0111</t>
  </si>
  <si>
    <t>FMAT0111</t>
  </si>
  <si>
    <t>BLAW2221</t>
  </si>
  <si>
    <t>BLAW1711</t>
  </si>
  <si>
    <t>Lý luận chung về nhà nước và pháp luật</t>
  </si>
  <si>
    <t>BLAW0511</t>
  </si>
  <si>
    <t>Luật kinh doanh bảo hiểm</t>
  </si>
  <si>
    <t>PLAW2711</t>
  </si>
  <si>
    <t>Pháp luật môi trường – đất đai</t>
  </si>
  <si>
    <t>FREN2511</t>
  </si>
  <si>
    <t>FREN4111</t>
  </si>
  <si>
    <t>FREN4211</t>
  </si>
  <si>
    <t>CHIN4511</t>
  </si>
  <si>
    <t>CHIN4521</t>
  </si>
  <si>
    <t>Kinh tế doanh nghiệp</t>
  </si>
  <si>
    <t>BMGM1021</t>
  </si>
  <si>
    <t xml:space="preserve">Kinh tế doanh nghiệp </t>
  </si>
  <si>
    <t>ENEC1311</t>
  </si>
  <si>
    <t xml:space="preserve">Quản trị nhân lực căn bản </t>
  </si>
  <si>
    <t>HRMG2111</t>
  </si>
  <si>
    <t xml:space="preserve">Quản trị thời gian </t>
  </si>
  <si>
    <t>HRMG2211</t>
  </si>
  <si>
    <t>MAGM0721</t>
  </si>
  <si>
    <t>MAGM0411</t>
  </si>
  <si>
    <t>BMKT0111</t>
  </si>
  <si>
    <t xml:space="preserve">Quản trị công ty </t>
  </si>
  <si>
    <t>SMGM3111</t>
  </si>
  <si>
    <t xml:space="preserve">Quản trị dịch vụ </t>
  </si>
  <si>
    <t xml:space="preserve">Luật kinh tế 2 </t>
  </si>
  <si>
    <t>PLAW0322</t>
  </si>
  <si>
    <t>PLAW2821</t>
  </si>
  <si>
    <t>Luật thương mại điện tử</t>
  </si>
  <si>
    <t>PLAW1411</t>
  </si>
  <si>
    <t>ENEC1411</t>
  </si>
  <si>
    <t xml:space="preserve">Kinh tế lượng </t>
  </si>
  <si>
    <t xml:space="preserve">Nguyên lý thống kê </t>
  </si>
  <si>
    <t>BMKT3421</t>
  </si>
  <si>
    <t>Quản trị buồng khách sạn</t>
  </si>
  <si>
    <t>Quản trị lễ tân khách sạn</t>
  </si>
  <si>
    <t>TSMG3111</t>
  </si>
  <si>
    <t>Du lịch bền vững</t>
  </si>
  <si>
    <t>TSMG3021</t>
  </si>
  <si>
    <t xml:space="preserve">Quản trị chuỗi cung ứng </t>
  </si>
  <si>
    <t xml:space="preserve">Quản trị rủi ro </t>
  </si>
  <si>
    <t>Kinh tế lao động</t>
  </si>
  <si>
    <t>FECO1611</t>
  </si>
  <si>
    <t>Quản trị nhân lực quốc tế</t>
  </si>
  <si>
    <t>Hội nhập kinh tế quốc tế</t>
  </si>
  <si>
    <t>ITOM2011</t>
  </si>
  <si>
    <t>Kinh tế khu vực và ASEAN</t>
  </si>
  <si>
    <t>FECO2031</t>
  </si>
  <si>
    <t xml:space="preserve">Nguyên lý quản lý kinh tế </t>
  </si>
  <si>
    <t>BLAW1421</t>
  </si>
  <si>
    <t xml:space="preserve">Tài chính vi mô </t>
  </si>
  <si>
    <t xml:space="preserve">Kinh doanh chứng khoán </t>
  </si>
  <si>
    <t>ECIT2421</t>
  </si>
  <si>
    <t xml:space="preserve">An toàn và bảo mật thông tin </t>
  </si>
  <si>
    <t>eCIT0921</t>
  </si>
  <si>
    <t xml:space="preserve">Quản trị cơ sở dữ liệu </t>
  </si>
  <si>
    <t>ECIT2521</t>
  </si>
  <si>
    <t>Quan hệ lao động</t>
  </si>
  <si>
    <t>FREN4311</t>
  </si>
  <si>
    <t>FREN4411</t>
  </si>
  <si>
    <t>ENTI0111</t>
  </si>
  <si>
    <t>CHIN4531</t>
  </si>
  <si>
    <t>CHIN4541</t>
  </si>
  <si>
    <t>CHIN4311</t>
  </si>
  <si>
    <t>CHIN4111</t>
  </si>
  <si>
    <t>Tiếng Anh Thương mại 1.3</t>
  </si>
  <si>
    <t>ENPR5011</t>
  </si>
  <si>
    <t xml:space="preserve">Kinh tế vĩ mô 1 </t>
  </si>
  <si>
    <t>BLAW2111</t>
  </si>
  <si>
    <t>HC</t>
  </si>
  <si>
    <t xml:space="preserve">Cơ sở lập trình </t>
  </si>
  <si>
    <t xml:space="preserve">Mạng máy tính và truyền thông </t>
  </si>
  <si>
    <t>ENPR6711</t>
  </si>
  <si>
    <t>Kỹ năng Nói</t>
  </si>
  <si>
    <t>Kỹ năng Viết</t>
  </si>
  <si>
    <t>ENPR6511</t>
  </si>
  <si>
    <t>Bộ môn Quản trị chất lượng</t>
  </si>
  <si>
    <t>Bộ môn Kế toán tài chính</t>
  </si>
  <si>
    <t>Quản trị nhà hàng và quầy bar</t>
  </si>
  <si>
    <t>TSMG4031</t>
  </si>
  <si>
    <t>Quản trị kênh phân phối</t>
  </si>
  <si>
    <t>BLOG2111</t>
  </si>
  <si>
    <t>Quản trị thương hiệu 2</t>
  </si>
  <si>
    <t>BRMG2111</t>
  </si>
  <si>
    <t>BRMG2311</t>
  </si>
  <si>
    <t>Kế toán công 1</t>
  </si>
  <si>
    <t>FACC3011</t>
  </si>
  <si>
    <t xml:space="preserve">Kế toán thuế trong doanh nghiệp </t>
  </si>
  <si>
    <t>EACC1721</t>
  </si>
  <si>
    <t xml:space="preserve">Thống kê kinh doanh   </t>
  </si>
  <si>
    <t>Chính sách kinh tế quốc tế</t>
  </si>
  <si>
    <t>FECO2051</t>
  </si>
  <si>
    <t xml:space="preserve">Đàm phán thương mại quốc tế </t>
  </si>
  <si>
    <t>ITOM1621</t>
  </si>
  <si>
    <t>Kinh tế học</t>
  </si>
  <si>
    <t>MIEC0821</t>
  </si>
  <si>
    <t xml:space="preserve">Kinh tế phát triển </t>
  </si>
  <si>
    <t>Kinh tế vĩ mô 2</t>
  </si>
  <si>
    <t>Thuế</t>
  </si>
  <si>
    <t>EFIN3211</t>
  </si>
  <si>
    <t>ENTH2931</t>
  </si>
  <si>
    <t>Tiếng Anh Thương mại 2.1</t>
  </si>
  <si>
    <t>Tiếng Anh Thương mại 2.2</t>
  </si>
  <si>
    <t>ENTI2721</t>
  </si>
  <si>
    <t xml:space="preserve">Phát triển hệ thống thông tin kinh tế </t>
  </si>
  <si>
    <t xml:space="preserve">Phân tích và thiết kế hệ thống thông tin </t>
  </si>
  <si>
    <t>INFO1821</t>
  </si>
  <si>
    <t xml:space="preserve">Cấu trúc dữ liệu và giải thuật </t>
  </si>
  <si>
    <t xml:space="preserve">Khai phá dữ liệu trong kinh doanh </t>
  </si>
  <si>
    <t>INFO2111</t>
  </si>
  <si>
    <t>Tin học quản lý 1</t>
  </si>
  <si>
    <t>INFO0321</t>
  </si>
  <si>
    <t>Lý thuyết xác suất và thống kê toán</t>
  </si>
  <si>
    <t>BLAW2511</t>
  </si>
  <si>
    <t>FREN3811</t>
  </si>
  <si>
    <t>FREN4551</t>
  </si>
  <si>
    <t>FREN4561</t>
  </si>
  <si>
    <t>CHIN4551</t>
  </si>
  <si>
    <t>CHIN4561</t>
  </si>
  <si>
    <t>GDTC1611</t>
  </si>
  <si>
    <t>DC</t>
  </si>
  <si>
    <t>DK</t>
  </si>
  <si>
    <t>SD</t>
  </si>
  <si>
    <t>Tiêu chuẩn lao động quốc tế</t>
  </si>
  <si>
    <t>Quản trị vận hành</t>
  </si>
  <si>
    <t>QTVH1528</t>
  </si>
  <si>
    <t>QLYC0728</t>
  </si>
  <si>
    <t>ENTH1611</t>
  </si>
  <si>
    <t>FACC2011</t>
  </si>
  <si>
    <t>Hệ thống thông tin kế toán</t>
  </si>
  <si>
    <t>1/7</t>
  </si>
  <si>
    <t>BKD</t>
  </si>
  <si>
    <t>BLD</t>
  </si>
  <si>
    <t>Quản trị bán hàng *</t>
  </si>
  <si>
    <t xml:space="preserve">Quản trị dự án </t>
  </si>
  <si>
    <t xml:space="preserve">Quản trị chiến lược toàn cầu </t>
  </si>
  <si>
    <t>Quản trị trang thiết bị khách sạn</t>
  </si>
  <si>
    <t>TMKT4211</t>
  </si>
  <si>
    <t>TSMG2921</t>
  </si>
  <si>
    <t>Tổng quan hoạt động thương mại về sở hữu trí tuệ</t>
  </si>
  <si>
    <t>QMGM1011</t>
  </si>
  <si>
    <t xml:space="preserve">Kiểm toán căn bản          </t>
  </si>
  <si>
    <t>DD</t>
  </si>
  <si>
    <t>Kế toán ngân hàng thương mại</t>
  </si>
  <si>
    <t>BAUD0631</t>
  </si>
  <si>
    <t>Kế toán công 2</t>
  </si>
  <si>
    <t>FACC3012</t>
  </si>
  <si>
    <t>Thực hành kế toán máy</t>
  </si>
  <si>
    <t>EACC2011</t>
  </si>
  <si>
    <t xml:space="preserve">Kế toán tài chính 1 (Financial Accounting 1) </t>
  </si>
  <si>
    <t>EACC0811</t>
  </si>
  <si>
    <t>EACC0831</t>
  </si>
  <si>
    <t xml:space="preserve">Thống kê kinh tế         </t>
  </si>
  <si>
    <t>ANST1231</t>
  </si>
  <si>
    <t>Phân tích Báo cáo tài chính</t>
  </si>
  <si>
    <t>ANST0833</t>
  </si>
  <si>
    <t>Quản lý môi trường trong thương mại quốc tế</t>
  </si>
  <si>
    <t>FECO2041</t>
  </si>
  <si>
    <t>Kinh tế hải quan</t>
  </si>
  <si>
    <t>ITOM2021</t>
  </si>
  <si>
    <t>Quản lý nhà nước về tài nguyên và môi trường</t>
  </si>
  <si>
    <t xml:space="preserve">Kinh tế học </t>
  </si>
  <si>
    <t>Thực hành quảng cáo điện tử</t>
  </si>
  <si>
    <t>eCOM2121</t>
  </si>
  <si>
    <t>Thực hành khai thác dữ liệu trên mạng Internet</t>
  </si>
  <si>
    <t xml:space="preserve">Marketing Thương mại điện tử </t>
  </si>
  <si>
    <t xml:space="preserve">Quản trị tài chính công ty đa quốc gia </t>
  </si>
  <si>
    <t>FMGM2411</t>
  </si>
  <si>
    <t xml:space="preserve">Tài chính quốc tế </t>
  </si>
  <si>
    <t xml:space="preserve">Tài chính quốc tế      </t>
  </si>
  <si>
    <t xml:space="preserve">Quản trị ngân hàng thương mại (Commercial Bank Management) </t>
  </si>
  <si>
    <t>BKSC0811</t>
  </si>
  <si>
    <t>HH</t>
  </si>
  <si>
    <t xml:space="preserve">Thanh toán quốc tế và tài trợ xuất nhập khẩu (International Payments and Export-Import Financing) </t>
  </si>
  <si>
    <t>EFIN3011</t>
  </si>
  <si>
    <t xml:space="preserve">Quản lý Ngân sách Nhà nước </t>
  </si>
  <si>
    <t>EFIN4011</t>
  </si>
  <si>
    <t>Nguyên lý giao tiếp tiếng Anh thương mại</t>
  </si>
  <si>
    <t>ENTH3121</t>
  </si>
  <si>
    <t xml:space="preserve">Tiếng Anh 2 </t>
  </si>
  <si>
    <t>Tiếng Anh Thương mại 2.3</t>
  </si>
  <si>
    <t>Văn học Anh – Mỹ</t>
  </si>
  <si>
    <t>ENPR1321</t>
  </si>
  <si>
    <t>Authentic English</t>
  </si>
  <si>
    <t>ENPR6111</t>
  </si>
  <si>
    <t>Biên dịch nâng cao</t>
  </si>
  <si>
    <t>ENTI2521</t>
  </si>
  <si>
    <t>Phiên dịch nâng cao</t>
  </si>
  <si>
    <t>ENTI2621</t>
  </si>
  <si>
    <t>Developing IELTS 2</t>
  </si>
  <si>
    <t>ENTI0814</t>
  </si>
  <si>
    <t>ECIT1421</t>
  </si>
  <si>
    <t>Kỹ thuật sử dụng SQL Server</t>
  </si>
  <si>
    <t>INFO2211</t>
  </si>
  <si>
    <t>Luật hình sự</t>
  </si>
  <si>
    <t>BLAW2621</t>
  </si>
  <si>
    <t>FREN4571</t>
  </si>
  <si>
    <t>FREN4581</t>
  </si>
  <si>
    <t>CHIN4571</t>
  </si>
  <si>
    <t>CHIN4581</t>
  </si>
  <si>
    <t>CHIN4011</t>
  </si>
  <si>
    <t>Cầu lông</t>
  </si>
  <si>
    <t>An sinh xã hội</t>
  </si>
  <si>
    <t>HRMG2011</t>
  </si>
  <si>
    <t xml:space="preserve">Quản trị nhân lực quốc tế </t>
  </si>
  <si>
    <t xml:space="preserve">Quản trị hành chính văn phòng </t>
  </si>
  <si>
    <t>LQ</t>
  </si>
  <si>
    <t>K56</t>
  </si>
  <si>
    <t>TTTH 4T</t>
  </si>
  <si>
    <t>Developing IELTS 1</t>
  </si>
  <si>
    <t>Business English 1</t>
  </si>
  <si>
    <t>Business English 2</t>
  </si>
  <si>
    <t>Bộ môn Kinh tế chính trị</t>
  </si>
  <si>
    <t>Toán đại cương</t>
  </si>
  <si>
    <t>Bộ môn Ngân hàng và thị trường tài chính</t>
  </si>
  <si>
    <t>Bộ môn Quản trị doanh nghiệp du lịch</t>
  </si>
  <si>
    <t>Bộ môn Tiếng Trung</t>
  </si>
  <si>
    <t>Bộ môn Kế toán quản trị</t>
  </si>
  <si>
    <t>Bộ môn  Tài chính công</t>
  </si>
  <si>
    <t>1/4</t>
  </si>
  <si>
    <t>K57</t>
  </si>
  <si>
    <t>Giờ
 lên 
lớp</t>
  </si>
  <si>
    <t>Số
 LHP</t>
  </si>
  <si>
    <t>Tổng 
số giờ</t>
  </si>
  <si>
    <t>Đối
 tượng</t>
  </si>
  <si>
    <t>Quản lý tài chính dự án đầu tư công</t>
  </si>
  <si>
    <t>FMGM3011</t>
  </si>
  <si>
    <t>Kiểm toán nội bộ khu vực công</t>
  </si>
  <si>
    <t>FAUD2121</t>
  </si>
  <si>
    <t>Phân tích kinh tế khu vực công</t>
  </si>
  <si>
    <t>ANST0811</t>
  </si>
  <si>
    <t>Nghiệp vụ Kho bạc nhà nước</t>
  </si>
  <si>
    <t>BKSC3011</t>
  </si>
  <si>
    <t>FACC0321</t>
  </si>
  <si>
    <t>FAUD2011</t>
  </si>
  <si>
    <t>Lịch sử Đảng Cộng sản Việt Nam</t>
  </si>
  <si>
    <t>HCMI0131</t>
  </si>
  <si>
    <t>Tiếng Anh chuyên ngành 1</t>
  </si>
  <si>
    <t>ENTI1011</t>
  </si>
  <si>
    <t>Quản trị tài chính 1</t>
  </si>
  <si>
    <t>FMGM0231</t>
  </si>
  <si>
    <t>Tổ chức sự kiện du lịch</t>
  </si>
  <si>
    <t>TMKT3921</t>
  </si>
  <si>
    <t>Nhập môn Tài chính - Tiền tệ</t>
  </si>
  <si>
    <t>Quản trị chất lượng dịch vụ du lịch</t>
  </si>
  <si>
    <t>TSMG2621</t>
  </si>
  <si>
    <t>D,DC</t>
  </si>
  <si>
    <t xml:space="preserve">Kinh tế đầu tư </t>
  </si>
  <si>
    <t>Thực hành Biên dịch</t>
  </si>
  <si>
    <t>ENTI2531</t>
  </si>
  <si>
    <t>Thực hành Phiên dịch</t>
  </si>
  <si>
    <t>ENTI2631</t>
  </si>
  <si>
    <t>Kế toán công 3</t>
  </si>
  <si>
    <t>FACC3013</t>
  </si>
  <si>
    <t>DC,D</t>
  </si>
  <si>
    <t xml:space="preserve">Kế toán quản trị đơn vị công         </t>
  </si>
  <si>
    <t xml:space="preserve">Kiểm toán ngân sách Nhà nước  </t>
  </si>
  <si>
    <t>Chuẩn mực kế toán công quốc tế</t>
  </si>
  <si>
    <t>FACC4011</t>
  </si>
  <si>
    <t xml:space="preserve">Mua và quản trị nguồn cung </t>
  </si>
  <si>
    <t>BLOG3041</t>
  </si>
  <si>
    <t>Kiểm toán báo cáo tài chính 2 *</t>
  </si>
  <si>
    <t>RAUD3021</t>
  </si>
  <si>
    <t>Chủ nghĩa xã hội khoa học</t>
  </si>
  <si>
    <t>HCMI0121</t>
  </si>
  <si>
    <t>Kinh tế chính trị Mác - Lênin</t>
  </si>
  <si>
    <t>RLCP1211</t>
  </si>
  <si>
    <t>Khoa học hàng hóa</t>
  </si>
  <si>
    <t>ITOM1612</t>
  </si>
  <si>
    <t>DK,DC</t>
  </si>
  <si>
    <t>DC,DK</t>
  </si>
  <si>
    <t>Kế toán công 1*</t>
  </si>
  <si>
    <t>Kinh tế thương mại đại cương</t>
  </si>
  <si>
    <t>TECO0111</t>
  </si>
  <si>
    <t>Kinh tế đầu tư quốc tế</t>
  </si>
  <si>
    <t>FECO2022</t>
  </si>
  <si>
    <t>Kinh doanh quốc tế*</t>
  </si>
  <si>
    <t>ITOM1312</t>
  </si>
  <si>
    <t xml:space="preserve">Luật hành chính </t>
  </si>
  <si>
    <t xml:space="preserve">Phương pháp nghiên cứu khoa học </t>
  </si>
  <si>
    <t>Hệ thống thông tin quản lý trong đơn vị công</t>
  </si>
  <si>
    <t>eCIT0321</t>
  </si>
  <si>
    <t>Pháp luật đấu thầu</t>
  </si>
  <si>
    <t>BLAW3521</t>
  </si>
  <si>
    <t xml:space="preserve">Chính phủ điện tử </t>
  </si>
  <si>
    <t xml:space="preserve">Chủ nghĩa xã hội khoa học </t>
  </si>
  <si>
    <t xml:space="preserve">Tâm lý học lao động  </t>
  </si>
  <si>
    <t xml:space="preserve">Kinh tế khu vực và ASEAN </t>
  </si>
  <si>
    <t>Tiếng Pháp Thương mại 1.2</t>
  </si>
  <si>
    <t>Phương pháp Nghiên cứu khoa học</t>
  </si>
  <si>
    <t xml:space="preserve">Tiếng Trung Thương mại 1.1 </t>
  </si>
  <si>
    <t>Tiếng Trung Thương mại 1.2</t>
  </si>
  <si>
    <t xml:space="preserve">Kinh doanh quốc tế </t>
  </si>
  <si>
    <t>Triết học Mác - Lênin</t>
  </si>
  <si>
    <t>MLNP0221</t>
  </si>
  <si>
    <t xml:space="preserve">Toán đại cương </t>
  </si>
  <si>
    <t>AMAT1011</t>
  </si>
  <si>
    <t xml:space="preserve">Tin học quản lý </t>
  </si>
  <si>
    <t>Tiếng Anh giao tiếp căn bản (giáo viên bản ngữ)</t>
  </si>
  <si>
    <t xml:space="preserve">Quản trị tác nghiệp doanh nghiệp lữ hành </t>
  </si>
  <si>
    <t>An toàn và bảo mật thông tin</t>
  </si>
  <si>
    <t>Tiếng Anh chuyên ngành 2</t>
  </si>
  <si>
    <t>ENTI1012</t>
  </si>
  <si>
    <t>Tết</t>
  </si>
  <si>
    <t>Dt/Th</t>
  </si>
  <si>
    <t>24,12</t>
  </si>
  <si>
    <t>0,90</t>
  </si>
  <si>
    <t>Học PM</t>
  </si>
  <si>
    <t>0,60</t>
  </si>
  <si>
    <t>EACC2021</t>
  </si>
  <si>
    <t>Quản lý kho và trung tâm phân phối</t>
  </si>
  <si>
    <t>BLOG3031</t>
  </si>
  <si>
    <t xml:space="preserve">Logistics quốc tế </t>
  </si>
  <si>
    <t>BLOG3051</t>
  </si>
  <si>
    <t>Phân tích báo cáo tài chính</t>
  </si>
  <si>
    <t>36,18</t>
  </si>
  <si>
    <t>Kế toán quản trị doanh nghiệp</t>
  </si>
  <si>
    <t>FACC0331</t>
  </si>
  <si>
    <t>Quản lý nhà nước về kinh tế</t>
  </si>
  <si>
    <t>TECO1021</t>
  </si>
  <si>
    <t>Quản trị nhà hàng</t>
  </si>
  <si>
    <t>TSMG3113</t>
  </si>
  <si>
    <t xml:space="preserve">Quản trị Logistics kinh doanh </t>
  </si>
  <si>
    <t>Chiến lược thương hiệu *</t>
  </si>
  <si>
    <t>34,12,5</t>
  </si>
  <si>
    <t>Quản lý tài sản trí tuệ</t>
  </si>
  <si>
    <t>BRMG2312</t>
  </si>
  <si>
    <t>Kế toán tài chính 3 *</t>
  </si>
  <si>
    <t>EACC1612</t>
  </si>
  <si>
    <t xml:space="preserve">Hệ thống thông tin kế toán </t>
  </si>
  <si>
    <t>Đầu tư quốc tế*</t>
  </si>
  <si>
    <t>FECO1922</t>
  </si>
  <si>
    <t>Đàm phán thương mại quốc tế</t>
  </si>
  <si>
    <t>Quản trị tác nghiệp thương mại quốc tế*</t>
  </si>
  <si>
    <t>ITOM0512</t>
  </si>
  <si>
    <t>Quản trị Logistics kinh doanh</t>
  </si>
  <si>
    <t>Kinh tế đầu tư *</t>
  </si>
  <si>
    <t>FECO2023</t>
  </si>
  <si>
    <t>Chính sách kinh tế - xã hội</t>
  </si>
  <si>
    <t>Quản lý phát triển kinh tế địa phương</t>
  </si>
  <si>
    <t>TECO1031</t>
  </si>
  <si>
    <t xml:space="preserve">Tiếng Anh chuyên ngành 1 </t>
  </si>
  <si>
    <t>Luật kinh tế 2*</t>
  </si>
  <si>
    <t>PLAW0324</t>
  </si>
  <si>
    <t>Quản trị tài chính 2 *</t>
  </si>
  <si>
    <t>FMGM0233</t>
  </si>
  <si>
    <t xml:space="preserve">Quản trị ngân hàng thương mại 1 </t>
  </si>
  <si>
    <t>Kinh doanh chứng khoán</t>
  </si>
  <si>
    <t xml:space="preserve">Quản lý tài chính an sinh xã hội      </t>
  </si>
  <si>
    <t>FMGM3022</t>
  </si>
  <si>
    <t xml:space="preserve">Quản lý tài sản công </t>
  </si>
  <si>
    <t>EFIN4021</t>
  </si>
  <si>
    <t>Quản trị Thương mại điện tử 1*</t>
  </si>
  <si>
    <t>eCOM2012</t>
  </si>
  <si>
    <t>Marketing Thương mại điện tử *</t>
  </si>
  <si>
    <t>SMGM0512</t>
  </si>
  <si>
    <t>Phát triển hệ thống Thương mại điện tử</t>
  </si>
  <si>
    <t>Quản trị hệ thống thông tin doanh nghiệp *</t>
  </si>
  <si>
    <t>eCIT1431</t>
  </si>
  <si>
    <t>Kiểm thử phần mềm</t>
  </si>
  <si>
    <t>ECIT3021</t>
  </si>
  <si>
    <t xml:space="preserve">Quản lý nguồn nhân lực xã hội </t>
  </si>
  <si>
    <t>Trả công lao động trong doanh nghiệp *</t>
  </si>
  <si>
    <t>ENEC0312</t>
  </si>
  <si>
    <t>Quản trị nhân lực công</t>
  </si>
  <si>
    <t xml:space="preserve">Quản trị đa văn hóa </t>
  </si>
  <si>
    <t xml:space="preserve">Tổ chức và định mức lao động trong doanh nghiệp </t>
  </si>
  <si>
    <t>ENEC0212</t>
  </si>
  <si>
    <t>Tiếng Pháp Thương mại 1.5</t>
  </si>
  <si>
    <t>Tiếng Pháp Thương mại 1.6</t>
  </si>
  <si>
    <t>Ngữ pháp Tiếng Pháp</t>
  </si>
  <si>
    <t>Văn hóa và văn minh Pháp</t>
  </si>
  <si>
    <t>Tiếng Trung Thương mại 1.5</t>
  </si>
  <si>
    <t>Tiếng Trung Thương mại 1.6</t>
  </si>
  <si>
    <t xml:space="preserve">Biên dịch và phiên dịch Tiếng Trung </t>
  </si>
  <si>
    <t>Tiếng Trung giao tiếp</t>
  </si>
  <si>
    <t>CHIN0511</t>
  </si>
  <si>
    <t>Ngữ pháp tiếng Anh nâng cao</t>
  </si>
  <si>
    <t>Ngữ âm – âm vị học</t>
  </si>
  <si>
    <t>ENTH1411</t>
  </si>
  <si>
    <t xml:space="preserve">Kế toán quản trị doanh nghiệp </t>
  </si>
  <si>
    <t>30,30</t>
  </si>
  <si>
    <t>AS</t>
  </si>
  <si>
    <t>BKN</t>
  </si>
  <si>
    <t>BLN</t>
  </si>
  <si>
    <t>DI</t>
  </si>
  <si>
    <t>60,30</t>
  </si>
  <si>
    <t>SN</t>
  </si>
  <si>
    <t>Kiểm toán tài chính (Financial Auditing)</t>
  </si>
  <si>
    <t>FAUD0821</t>
  </si>
  <si>
    <t>Tiếng Anh</t>
  </si>
  <si>
    <t xml:space="preserve">Internship (Thực tập nghề nghiệp) </t>
  </si>
  <si>
    <t>ITNS0111</t>
  </si>
  <si>
    <t xml:space="preserve">Nhập môn tài chính tiền tệ </t>
  </si>
  <si>
    <t xml:space="preserve">Thực hành kiểm toán (Practice of Auditing  - ICAEW) </t>
  </si>
  <si>
    <t>FAUD0831</t>
  </si>
  <si>
    <t>Quản trị tài chính công ty đa quốc gia (Multinational Financial Management)</t>
  </si>
  <si>
    <t>FMGM2412</t>
  </si>
  <si>
    <t xml:space="preserve">Sản phẩm và dịch vụ bảo hiểm (Insurance Products and Services) </t>
  </si>
  <si>
    <t>FMGM0811</t>
  </si>
  <si>
    <t>Lý thuyết kiểm toán (Principles of Auditing)</t>
  </si>
  <si>
    <t>FAUD0811</t>
  </si>
  <si>
    <t>Kế toán tài chính Việt Nam 2</t>
  </si>
  <si>
    <t>EACC0832</t>
  </si>
  <si>
    <t>Tiếng Anh
(GVNN)</t>
  </si>
  <si>
    <t>Quản trị dự án (Project Management)</t>
  </si>
  <si>
    <t>Quản trị tài chính 2 (Financial Management 2)</t>
  </si>
  <si>
    <t>FMGM0216</t>
  </si>
  <si>
    <t>Toán tài chính (Financial Mathematics)*</t>
  </si>
  <si>
    <t>BKSC2412</t>
  </si>
  <si>
    <t>ENTI0813</t>
  </si>
  <si>
    <t>48,24</t>
  </si>
  <si>
    <t>FACC0112</t>
  </si>
  <si>
    <t>AA</t>
  </si>
  <si>
    <t>Giáo dục thể chất chung</t>
  </si>
  <si>
    <t>UU</t>
  </si>
  <si>
    <t>DD,HH</t>
  </si>
  <si>
    <t>HH,DD</t>
  </si>
  <si>
    <t>TTDN</t>
  </si>
  <si>
    <t>Th/</t>
  </si>
  <si>
    <t>Bóng rổ</t>
  </si>
  <si>
    <t>GDTC0821</t>
  </si>
  <si>
    <t>CEMG2622</t>
  </si>
  <si>
    <t>Quản trị ngân hàng thương mại 1</t>
  </si>
  <si>
    <t>Kinh tế khách sạn</t>
  </si>
  <si>
    <t>TEMG3211</t>
  </si>
  <si>
    <t>Truyền thông marketing *</t>
  </si>
  <si>
    <t>MAGM0312</t>
  </si>
  <si>
    <t>Marketing thương mại*</t>
  </si>
  <si>
    <t>BMKT0512</t>
  </si>
  <si>
    <t>Quản trị Thương hiệu 2</t>
  </si>
  <si>
    <t>Định giá và chuyển nhượng thương hiệu *</t>
  </si>
  <si>
    <t>BRMG0712</t>
  </si>
  <si>
    <t>Logistics trong thương mại điện tử *</t>
  </si>
  <si>
    <t>BLOG3021</t>
  </si>
  <si>
    <t>EACC0841</t>
  </si>
  <si>
    <t xml:space="preserve">Chuẩn mực kiểm toán Việt Nam </t>
  </si>
  <si>
    <t>FAUD3011</t>
  </si>
  <si>
    <t>Kiểm toán ngân sách nhà nước</t>
  </si>
  <si>
    <t>Thực hành kiểm toán báo cáo tài chính*</t>
  </si>
  <si>
    <t>FAUD0842</t>
  </si>
  <si>
    <t xml:space="preserve">Thực hành kế toán công </t>
  </si>
  <si>
    <t>Kinh tế chia sẻ</t>
  </si>
  <si>
    <t>FECO1911</t>
  </si>
  <si>
    <t>Luật Kinh tế 1</t>
  </si>
  <si>
    <t>Quản lý nhà nước về kinh tế *</t>
  </si>
  <si>
    <t>TECO1022</t>
  </si>
  <si>
    <t>Pháp luật hợp đồng*</t>
  </si>
  <si>
    <t>BLAW3512</t>
  </si>
  <si>
    <t xml:space="preserve">Tiếng Anh chuyên ngành 2 </t>
  </si>
  <si>
    <t>Quản trị ngân hàng thương mại 2 *</t>
  </si>
  <si>
    <t>BKSC2121</t>
  </si>
  <si>
    <t>Quản trị các tổ chức tài chính phi ngân hàng</t>
  </si>
  <si>
    <t>Quản lý tài chính các tổ chức phi lợi nhuận</t>
  </si>
  <si>
    <t>FMGM2221</t>
  </si>
  <si>
    <t>Kế toán quản trị đơn vị công</t>
  </si>
  <si>
    <t>Quản trị Thương mại điện tử 2*</t>
  </si>
  <si>
    <t>eCOM2022</t>
  </si>
  <si>
    <t>Thương mại di động *</t>
  </si>
  <si>
    <t>PCOM0222</t>
  </si>
  <si>
    <t xml:space="preserve">Thanh toán điện tử  </t>
  </si>
  <si>
    <t xml:space="preserve">Thực hành khai thác dữ liệu trên mạng Internet </t>
  </si>
  <si>
    <t>Phát triển hệ thống thông tin kinh tế *</t>
  </si>
  <si>
    <t>eCIT1612</t>
  </si>
  <si>
    <t>Các phương pháp và mô hình phân tích, dự báo KT-XH</t>
  </si>
  <si>
    <t>CEMG2651</t>
  </si>
  <si>
    <t>Tiếng Pháp</t>
  </si>
  <si>
    <t>Tiếng Pháp Thương mại 1.7</t>
  </si>
  <si>
    <t>Tiếng Pháp Thương mại 1.8</t>
  </si>
  <si>
    <t>Tiếng Trung Thương mại 1.7</t>
  </si>
  <si>
    <t>Tiếng Trung Thương mại 1.8</t>
  </si>
  <si>
    <t>Văn hóa Anh</t>
  </si>
  <si>
    <t>Quản trị chiến lược *</t>
  </si>
  <si>
    <t>SMGM0115</t>
  </si>
  <si>
    <t>T,C</t>
  </si>
  <si>
    <t>Kế toán tài chính 2*</t>
  </si>
  <si>
    <t>EACC1512</t>
  </si>
  <si>
    <t>D, DC</t>
  </si>
  <si>
    <t xml:space="preserve">Kiểm toán báo cáo tài chính 1           </t>
  </si>
  <si>
    <t>RAUD3011</t>
  </si>
  <si>
    <t xml:space="preserve">Quản lý ngân sách nhà nước </t>
  </si>
  <si>
    <t>Kinh tế quốc tế 2*</t>
  </si>
  <si>
    <t>FECO1812</t>
  </si>
  <si>
    <t>TECO1041</t>
  </si>
  <si>
    <t>Quản lý đầu tư kinh doanh bất động sản</t>
  </si>
  <si>
    <t>FECO2111</t>
  </si>
  <si>
    <t>Thống kê kinh tế</t>
  </si>
  <si>
    <t xml:space="preserve">Tiếng Anh 3 </t>
  </si>
  <si>
    <t>Công nghệ Blockchain và ứng dụng trong TMĐT</t>
  </si>
  <si>
    <t>PCOM0321</t>
  </si>
  <si>
    <t>Pháp luật Thương mại điện tử</t>
  </si>
  <si>
    <t>PLAW3312</t>
  </si>
  <si>
    <t>HRMG0512</t>
  </si>
  <si>
    <t>Tiếng Pháp Thương mại 1.3</t>
  </si>
  <si>
    <t>Tiếng Pháp Thương mại 1.4</t>
  </si>
  <si>
    <t>Quản trị công ty</t>
  </si>
  <si>
    <t>Tiếng Trung Thương mại 1.3</t>
  </si>
  <si>
    <t>Tiếng Trung Thương mại 1.4</t>
  </si>
  <si>
    <t>Ngữ pháp học Tiếng Trung Quốc</t>
  </si>
  <si>
    <t>CHIN4211</t>
  </si>
  <si>
    <t>Ngữ âm văn tự Tiếng Trung Quốc</t>
  </si>
  <si>
    <t xml:space="preserve">Văn hoá và nghi thức Thương mại Trung Quốc </t>
  </si>
  <si>
    <t>Giao thoa văn hóa</t>
  </si>
  <si>
    <t>ENTI1021</t>
  </si>
  <si>
    <t>Kinh tế chính trị Mác - Lê Nin</t>
  </si>
  <si>
    <t xml:space="preserve">Tiếng Anh </t>
  </si>
  <si>
    <t>Tâm lý học lao động</t>
  </si>
  <si>
    <t>Chuyển đổi số trong kinh doanh</t>
  </si>
  <si>
    <t>PCOM1111</t>
  </si>
  <si>
    <t>Lập trình với Python</t>
  </si>
  <si>
    <t>An toàn và vệ sinh lao động</t>
  </si>
  <si>
    <t>Tiếng Pháp 1.3*</t>
  </si>
  <si>
    <t>Tiếng Pháp 1.4*</t>
  </si>
  <si>
    <t xml:space="preserve">Marketing du lịch </t>
  </si>
  <si>
    <t>Lập trình hướng đối tượng</t>
  </si>
  <si>
    <t>Triết học Mác – Lênin</t>
  </si>
  <si>
    <t>Kế toán tài chính 2 (Financial Accounting 2)</t>
  </si>
  <si>
    <t>EACC0812</t>
  </si>
  <si>
    <t>Kế toán quản trị (Management Accounting)</t>
  </si>
  <si>
    <t>FACC0811</t>
  </si>
  <si>
    <t xml:space="preserve">Kế toán thực hành (Practice of Accounting - ICAEW) </t>
  </si>
  <si>
    <t xml:space="preserve">Thống kê kinh doanh </t>
  </si>
  <si>
    <t>Nguyên lý kế toán (Principles of Accounting)</t>
  </si>
  <si>
    <t>Quản trị tài chính 1 (Financial Management 1)</t>
  </si>
  <si>
    <t>FMGM0215</t>
  </si>
  <si>
    <t>Triết học Mác - Lê Nin</t>
  </si>
  <si>
    <t>BỘ GIÁO DỤC VÀ ĐÀO TẠO</t>
  </si>
  <si>
    <t xml:space="preserve"> HÈ</t>
  </si>
  <si>
    <t>K58</t>
  </si>
  <si>
    <t>17T</t>
  </si>
  <si>
    <t>KLTN 9T</t>
  </si>
  <si>
    <t>10.5T: BKD, BLD</t>
  </si>
  <si>
    <t>/Dt</t>
  </si>
  <si>
    <t>TTTH 6T</t>
  </si>
  <si>
    <t>KLTN 12T</t>
  </si>
  <si>
    <t>- Giải thích các từ viết tắt:</t>
  </si>
  <si>
    <t>KT. HIỆU TRƯỞNG</t>
  </si>
  <si>
    <t>Nghỉ hè, tết</t>
  </si>
  <si>
    <t>- Các ngày nghỉ lễ, Tết và học bù</t>
  </si>
  <si>
    <t>- Lịch sinh hoạt lớp HC</t>
  </si>
  <si>
    <t>Tiếng Pháp 1.2*</t>
  </si>
  <si>
    <t>Thực tập quản trị tác nghiệp khách sạn*</t>
  </si>
  <si>
    <t>KSDL1041</t>
  </si>
  <si>
    <t>Thực tập quản trị tác nghiệp dịch vụ du lịch và lữ hành*</t>
  </si>
  <si>
    <t>KSDL1061</t>
  </si>
  <si>
    <t>Kiểm thử phần mềm*</t>
  </si>
  <si>
    <t>ECIT3022</t>
  </si>
  <si>
    <t>Thực hành thiết kế và triển khai website với PHP*</t>
  </si>
  <si>
    <t>ECIT5011</t>
  </si>
  <si>
    <t>Thực hành quản trị cơ sở dữ liệu*</t>
  </si>
  <si>
    <t>INFO5041</t>
  </si>
  <si>
    <t>INFO3021</t>
  </si>
  <si>
    <t>KSDL1021</t>
  </si>
  <si>
    <t xml:space="preserve">       VIỆN ĐÀO TẠO QUỐC TẾ</t>
  </si>
  <si>
    <t>KREMS 18</t>
  </si>
  <si>
    <t>KREMS 19</t>
  </si>
  <si>
    <t>SV Trung Quốc K16</t>
  </si>
  <si>
    <t>Khoa Quản trị kinh doanh</t>
  </si>
  <si>
    <t>Bộ môn Quản trị thương hiệu</t>
  </si>
  <si>
    <t>Bộ môn Thống kê Phân tích</t>
  </si>
  <si>
    <t>Bộ môn Kinh tế quốc tế</t>
  </si>
  <si>
    <t>Bộ môn Quản trị tác nghiệp thương mại quốc tế</t>
  </si>
  <si>
    <t>Bộ môn Luật thương mại quốc tế</t>
  </si>
  <si>
    <t>Bộ môn Luật kinh tế</t>
  </si>
  <si>
    <t>Bộ môn Quản lý kinh tế</t>
  </si>
  <si>
    <t>Bộ môn Lý thuyết tiếng Anh</t>
  </si>
  <si>
    <t>Bộ môn Dịch tiếng Anh</t>
  </si>
  <si>
    <t>Tiếng Anh chuyên ngành quản trị</t>
  </si>
  <si>
    <t>Bộ môn Thực hành tiếng Anh</t>
  </si>
  <si>
    <t>Bộ môn Quản trị nhân lực doanh nghiệp</t>
  </si>
  <si>
    <t>Bộ môn Phương pháp nghiên cứu khoa học</t>
  </si>
  <si>
    <t>Kế toán quản trị chiến lược</t>
  </si>
  <si>
    <t>KTCL2528</t>
  </si>
  <si>
    <t>KQTT2628</t>
  </si>
  <si>
    <t>TOKT0618</t>
  </si>
  <si>
    <t>Tổng luận kiểm toán</t>
  </si>
  <si>
    <t>TLKI0628</t>
  </si>
  <si>
    <t>DDKT0728</t>
  </si>
  <si>
    <t>Kiểm soát nội bộ</t>
  </si>
  <si>
    <t>KSNB1628</t>
  </si>
  <si>
    <t>KTPT0928</t>
  </si>
  <si>
    <t>Quản lý nhà nước về lao động</t>
  </si>
  <si>
    <t>Chiến lược chuỗi cung ứng</t>
  </si>
  <si>
    <t>CLCU08281</t>
  </si>
  <si>
    <t>Pháp luật về phòng vệ thương mại</t>
  </si>
  <si>
    <t>PLPV2728</t>
  </si>
  <si>
    <t>Pháp luật lao động</t>
  </si>
  <si>
    <t>PLLD0728</t>
  </si>
  <si>
    <t>Quản lý danh mục đầu tư</t>
  </si>
  <si>
    <t>TTPS1228</t>
  </si>
  <si>
    <t>Tài chính hành vi</t>
  </si>
  <si>
    <t>TCHV2528</t>
  </si>
  <si>
    <t>Nghiên cứu hành vi khách hàng</t>
  </si>
  <si>
    <t>NCHV1318</t>
  </si>
  <si>
    <t>Thực hành nghiên cứu marketing</t>
  </si>
  <si>
    <t>NCMA2128</t>
  </si>
  <si>
    <t>Phân tích chính sách kinh tế, thương mại</t>
  </si>
  <si>
    <t>Quản trị chất lượng ứng dụng trong doanh nghiệp</t>
  </si>
  <si>
    <t>QCDN1928</t>
  </si>
  <si>
    <t>QTCT1518</t>
  </si>
  <si>
    <t>MADP2728</t>
  </si>
  <si>
    <t>Truyền thông và PR của doanh nghiệp</t>
  </si>
  <si>
    <t>TTPR2528</t>
  </si>
  <si>
    <t>Marketing thương mại trong môi trường số</t>
  </si>
  <si>
    <t>MATM1318</t>
  </si>
  <si>
    <t>Quản trị nhân lực</t>
  </si>
  <si>
    <t>Quản trị thực hành trách nhiệm xã hội</t>
  </si>
  <si>
    <t>TNXH2528</t>
  </si>
  <si>
    <t>QTTT1518</t>
  </si>
  <si>
    <t>Công nghệ và đổi mới tài chính</t>
  </si>
  <si>
    <t>CNTC1728</t>
  </si>
  <si>
    <t>Quản lý hoạt động sở hữu trí tuệ trong tổ chức</t>
  </si>
  <si>
    <t>SHTT1728</t>
  </si>
  <si>
    <t>QTBH1318</t>
  </si>
  <si>
    <t>Đổi mới, sáng tạo và khởi nghiệp</t>
  </si>
  <si>
    <t>DMST1628</t>
  </si>
  <si>
    <t>KTTT0618</t>
  </si>
  <si>
    <t>Tài chính công nâng cao</t>
  </si>
  <si>
    <t>TCNC0828</t>
  </si>
  <si>
    <t>TKTT0318</t>
  </si>
  <si>
    <t>28B</t>
  </si>
  <si>
    <t>29A</t>
  </si>
  <si>
    <t>Tiếng Anh tăng cường</t>
  </si>
  <si>
    <t>BB/
TC</t>
  </si>
  <si>
    <t>55DQ1</t>
  </si>
  <si>
    <t>18CK1,18CQ1</t>
  </si>
  <si>
    <t>18CK1</t>
  </si>
  <si>
    <t>12,18</t>
  </si>
  <si>
    <t>18CQ1</t>
  </si>
  <si>
    <t>K18</t>
  </si>
  <si>
    <t>BVLV</t>
  </si>
  <si>
    <t>TN</t>
  </si>
  <si>
    <t>9T</t>
  </si>
  <si>
    <t>NB</t>
  </si>
  <si>
    <t>2T</t>
  </si>
  <si>
    <t>TS</t>
  </si>
  <si>
    <t>8T</t>
  </si>
  <si>
    <t>6T</t>
  </si>
  <si>
    <t>LA</t>
  </si>
  <si>
    <t>TQ/CĐ</t>
  </si>
  <si>
    <t>HP2,3</t>
  </si>
  <si>
    <t>HP1,2,3</t>
  </si>
  <si>
    <t>HP1</t>
  </si>
  <si>
    <t>CH27B</t>
  </si>
  <si>
    <t>NCS 32B (T9/2019)</t>
  </si>
  <si>
    <t>NCS 33A (T3/2020)</t>
  </si>
  <si>
    <t>NCS 33B (T9/2020)</t>
  </si>
  <si>
    <t>NCS 34A (T3/2021)</t>
  </si>
  <si>
    <t>NCS 34B (T9/2021)</t>
  </si>
  <si>
    <t>NCS 35A (T3/2022)</t>
  </si>
  <si>
    <t>NCS 35B (T9/2022)</t>
  </si>
  <si>
    <t>NCS 36A (T3/2023)</t>
  </si>
  <si>
    <t>Nộp báo cáo thực tế</t>
  </si>
  <si>
    <t>Chuyên đề Tiến sỹ</t>
  </si>
  <si>
    <t>CĐ</t>
  </si>
  <si>
    <t>Tuyển sinh</t>
  </si>
  <si>
    <t>Tiểu luận tổng quan</t>
  </si>
  <si>
    <t>TQ</t>
  </si>
  <si>
    <t>Làm kế hoạch NCS</t>
  </si>
  <si>
    <t>KH</t>
  </si>
  <si>
    <t>Tốt nghiệp</t>
  </si>
  <si>
    <t>Luân án TS</t>
  </si>
  <si>
    <t>Đại học chính quy</t>
  </si>
  <si>
    <t>Đại học vừa làm vừa học</t>
  </si>
  <si>
    <t>K55</t>
  </si>
  <si>
    <t>IELTS 2</t>
  </si>
  <si>
    <t>IELTS 1</t>
  </si>
  <si>
    <t>56DQ1, 56DQ2, 18CQ1B</t>
  </si>
  <si>
    <t>58DQ</t>
  </si>
  <si>
    <t>18CQ1, 18CK1</t>
  </si>
  <si>
    <t>Phát triển bản thân và định hướng nghề nghiệp</t>
  </si>
  <si>
    <t>CEMG3011</t>
  </si>
  <si>
    <t>21,18</t>
  </si>
  <si>
    <t>55DQ1, 18CQ1</t>
  </si>
  <si>
    <t>18CQ1,18CK1</t>
  </si>
  <si>
    <t>KẾ HOẠCH GIẢNG DẠY DỰ KIẾN HỌC KỲ 2 NĂM HỌC 2023 - 2024
ĐẠI HỌC HÌNH THỨC VỪA LÀM VỪA HỌC</t>
  </si>
  <si>
    <t xml:space="preserve">Nghỉ lễ 30/4 và 1/5 (T3&amp;T4); tính dự trữ nghỉ thứ 2 (29/4) </t>
  </si>
  <si>
    <r>
      <t xml:space="preserve">Nghỉ giỗ tổ Hùng Vương 10/3 AL vào 18/04/2024 (T5) </t>
    </r>
    <r>
      <rPr>
        <sz val="10"/>
        <color indexed="10"/>
        <rFont val="Times New Roman"/>
        <family val="1"/>
      </rPr>
      <t/>
    </r>
  </si>
  <si>
    <t>Nghỉ tết AL: Từ 03/02 (T7)-17/02/2024 (T7) (24/12/2023-08/01/2024 AL)</t>
  </si>
  <si>
    <t>Nghỉ tết DL: 01/01/2024 thứ 2</t>
  </si>
  <si>
    <t>Nghỉ Quốc khánh 2/9: từ thứ 6 (01/9/2023) đến hết thứ 2 (04/9/2023)</t>
  </si>
  <si>
    <t>Bảo vệ luận văn tốt nghiệp</t>
  </si>
  <si>
    <t>BVDA</t>
  </si>
  <si>
    <t>Bảo vệ đề án tốt nghiệp</t>
  </si>
  <si>
    <t>DA</t>
  </si>
  <si>
    <t>Đề án tốt nghiệp</t>
  </si>
  <si>
    <t>Chấm Khóa luận/LVTN</t>
  </si>
  <si>
    <t>KLTN</t>
  </si>
  <si>
    <t>Khóa luận tốt nghiệp</t>
  </si>
  <si>
    <t>PHÓ HIỆU TRƯỞNG</t>
  </si>
  <si>
    <t>Chấm Báo cáo</t>
  </si>
  <si>
    <t>Sinh hoạt lớp HC</t>
  </si>
  <si>
    <t>Thực tập doanh nghiệp</t>
  </si>
  <si>
    <t>NCS 37A (T9/2023)</t>
  </si>
  <si>
    <t>NCS 36B (T9/2023)</t>
  </si>
  <si>
    <t>CH30ACQ</t>
  </si>
  <si>
    <t>5T + Th</t>
  </si>
  <si>
    <t>7T + Th</t>
  </si>
  <si>
    <t>3T</t>
  </si>
  <si>
    <t>10T</t>
  </si>
  <si>
    <t>CH29BCQ</t>
  </si>
  <si>
    <t>8T + NB</t>
  </si>
  <si>
    <t>5T</t>
  </si>
  <si>
    <t>11T + Th</t>
  </si>
  <si>
    <t>CH29ACQ</t>
  </si>
  <si>
    <t>5T+ NB</t>
  </si>
  <si>
    <t>CH28BCQ</t>
  </si>
  <si>
    <t>CH28ACQ</t>
  </si>
  <si>
    <t>CH28AVLVH</t>
  </si>
  <si>
    <t>Viện đào tạo Sau đại học</t>
  </si>
  <si>
    <t>TTTN 9T</t>
  </si>
  <si>
    <t>Thi lần 2</t>
  </si>
  <si>
    <t>Thi lần 1</t>
  </si>
  <si>
    <t>19T</t>
  </si>
  <si>
    <t>TQ2+2 K16</t>
  </si>
  <si>
    <t>Bảo vệ báo cáo TTTN</t>
  </si>
  <si>
    <t>Thực tập TN</t>
  </si>
  <si>
    <t>Bảo vệ dự án nhóm</t>
  </si>
  <si>
    <t>Thi</t>
  </si>
  <si>
    <t>CN18</t>
  </si>
  <si>
    <t>13T</t>
  </si>
  <si>
    <t>CN19</t>
  </si>
  <si>
    <t>CN20</t>
  </si>
  <si>
    <t>Viện đào tạo quốc tế</t>
  </si>
  <si>
    <t>13T: SD</t>
  </si>
  <si>
    <t>K56
Tiến độ
 4 năm</t>
  </si>
  <si>
    <t>TTDN 15T (10T NH23-24 và 5T NH24-25)</t>
  </si>
  <si>
    <t>10T: 
BKD, BLD</t>
  </si>
  <si>
    <t>13T: BKD, BLD, BKS, BLH</t>
  </si>
  <si>
    <t>TTDN 13T (11T NH23-24 và 2T NH24-25)</t>
  </si>
  <si>
    <t>10T:
 BKN, BLN</t>
  </si>
  <si>
    <t>TTDN 8T</t>
  </si>
  <si>
    <t>QP/0</t>
  </si>
  <si>
    <t>0/
QP</t>
  </si>
  <si>
    <t>10T: BKS, BLH, BBK, BKN, BLN</t>
  </si>
  <si>
    <t>GDQP đợt 1+2</t>
  </si>
  <si>
    <t>Th/QP</t>
  </si>
  <si>
    <t>K59</t>
  </si>
  <si>
    <t>3/8</t>
  </si>
  <si>
    <t>1/6</t>
  </si>
  <si>
    <t>4/5</t>
  </si>
  <si>
    <t>2/3</t>
  </si>
  <si>
    <t>3/2</t>
  </si>
  <si>
    <t>5/8</t>
  </si>
  <si>
    <t>1/1</t>
  </si>
  <si>
    <t>2/10</t>
  </si>
  <si>
    <t>31/7</t>
  </si>
  <si>
    <t>Từ</t>
  </si>
  <si>
    <t xml:space="preserve">Tuần </t>
  </si>
  <si>
    <t>HỌC KÌ I</t>
  </si>
  <si>
    <t>30/4 và 1/5 (T3,T4)</t>
  </si>
  <si>
    <t>10/3 AL tức 18/04 (T5)</t>
  </si>
  <si>
    <t>1/1 AL tức 10/02</t>
  </si>
  <si>
    <t>1/1(T2)</t>
  </si>
  <si>
    <t xml:space="preserve"> 2/9 (T7)</t>
  </si>
  <si>
    <t>BIỂU ĐỒ KẾ HOẠCH GIẢNG DẠY HỌC TẬP ĐẠI HỌC CHÍNH QUY NĂM HỌC 2023-2024</t>
  </si>
  <si>
    <t>KẾ HOẠCH GIẢNG DẠY CÁC LỚP ĐTQT NĂM HỌC 2023 - 2024 (TRÌNH ĐỘ ĐẠI HỌC)</t>
  </si>
  <si>
    <t>Năm thứ nhất CN20</t>
  </si>
  <si>
    <t>Năm thứ hai CN19</t>
  </si>
  <si>
    <t>Năm thứ ba CN18</t>
  </si>
  <si>
    <t>KREMS 20</t>
  </si>
  <si>
    <t>UWED 19</t>
  </si>
  <si>
    <t>UWED 20</t>
  </si>
  <si>
    <t>Quản trị chiến lược (T.Anh)</t>
  </si>
  <si>
    <t>UWED</t>
  </si>
  <si>
    <t>Giám sát chiến lược và kinh tế tri thức (T.Anh)</t>
  </si>
  <si>
    <t>24,0</t>
  </si>
  <si>
    <t>Các vấn đề đương thời trong quản trị kinh doanh (T.Anh)</t>
  </si>
  <si>
    <t>42,0</t>
  </si>
  <si>
    <t>Chiến lược (T.Anh)</t>
  </si>
  <si>
    <t>25,0</t>
  </si>
  <si>
    <t>Nguyên lý quản trị (T.Anh)</t>
  </si>
  <si>
    <t>28,0</t>
  </si>
  <si>
    <t>Thuyết trình và hùng biện (T.Anh)</t>
  </si>
  <si>
    <t>Quản trị rủi ro tác nghiệp (T.Anh)</t>
  </si>
  <si>
    <t>14,0</t>
  </si>
  <si>
    <t>Văn hóa doanh nghiệp (T.Anh)</t>
  </si>
  <si>
    <t>30,0</t>
  </si>
  <si>
    <t>Đạo đức kinh doanh (T.Anh)</t>
  </si>
  <si>
    <t>19,0</t>
  </si>
  <si>
    <t>Quản trị học (T.Anh)</t>
  </si>
  <si>
    <t>Quản trị nhóm làm việc (T.Anh)</t>
  </si>
  <si>
    <t>Khởi nghiệp và Quản trị (T.Anh)</t>
  </si>
  <si>
    <t>Nghiên cứu Tình huống về Quản trị Dự án (T.Anh)</t>
  </si>
  <si>
    <t>Đầu tư Dự án (T.Anh)</t>
  </si>
  <si>
    <t>Làm việc nhóm (T.Anh)</t>
  </si>
  <si>
    <t>Quản trị linh hoạt căn bản (T.Anh)</t>
  </si>
  <si>
    <t>Quản trị dự án căn bản (T.Anh)</t>
  </si>
  <si>
    <t>Quản trị dự án nâng cao (T.Anh)</t>
  </si>
  <si>
    <t>Cấp vốn dự án và quản trị dự án quốc tế (T.Anh)</t>
  </si>
  <si>
    <t>Quản lý lĩnh vực kinh doanh (T.Anh)</t>
  </si>
  <si>
    <t>33,0</t>
  </si>
  <si>
    <t>Học phần nhập môn và giới thiệu về chương trình đào tạo (T.Anh)</t>
  </si>
  <si>
    <t>Truyền thông nội bộ (T.Anh)</t>
  </si>
  <si>
    <t>Quản trị dự án (T.Anh)</t>
  </si>
  <si>
    <t>36,0</t>
  </si>
  <si>
    <t>Quản trị nhóm dự án (T.Anh)</t>
  </si>
  <si>
    <t>Tổng quan hỗ trợ thành lập doanh nghiệp (T.Anh)</t>
  </si>
  <si>
    <t>18,0</t>
  </si>
  <si>
    <t>Truyền thông nội bộ và truyền thông bên ngoài (T.Anh)</t>
  </si>
  <si>
    <t>21,0</t>
  </si>
  <si>
    <t>Hướng nghiệp (T.Anh)</t>
  </si>
  <si>
    <t>Phát triển cá nhân (T.Anh)</t>
  </si>
  <si>
    <t>Thành lập doanh nghiệp và kế hoạch kinh doanh (T.Anh)</t>
  </si>
  <si>
    <t>Soạn báo cáo kinh doanh (T.Anh)</t>
  </si>
  <si>
    <t>12,0</t>
  </si>
  <si>
    <t>Kỹ năng giao tiếp (trong kinh doanh) (T.Anh)</t>
  </si>
  <si>
    <t>29,0</t>
  </si>
  <si>
    <t>Khởi nghiệp (T.Anh)</t>
  </si>
  <si>
    <t>Seminar hướng dẫn thực tập (T.Anh)</t>
  </si>
  <si>
    <t>Seminar hướng dẫn viết luận văn 2 (T.Anh)</t>
  </si>
  <si>
    <t>Hướng dẫn khóa luận I (T.Anh)</t>
  </si>
  <si>
    <t>Di sản và nghệ thuật (T.Anh)</t>
  </si>
  <si>
    <t>2,5</t>
  </si>
  <si>
    <t>Địa lý du lịch Việt Nam (T.Anh)</t>
  </si>
  <si>
    <t>1,5</t>
  </si>
  <si>
    <t>Hướng dẫn du lịch (T.Anh)</t>
  </si>
  <si>
    <t>Di sản và văn hóa (T.Anh)</t>
  </si>
  <si>
    <t>Di sản và nghệ thuật (T.Pháp)</t>
  </si>
  <si>
    <t>Địa lý du lịch Việt Nam (T.Pháp)</t>
  </si>
  <si>
    <t>Hướng dẫn du lịch (T.Pháp)</t>
  </si>
  <si>
    <t>Di sản và văn hóa (T.Pháp)</t>
  </si>
  <si>
    <t>Phát triển du lịch sáng tạo và bền vững (T.Anh)</t>
  </si>
  <si>
    <t>Địa lý - kinh tế du lịch (T.Anh)</t>
  </si>
  <si>
    <t>Du lịch sáng tạo (T.Anh)</t>
  </si>
  <si>
    <t>Phát triển du lịch sáng tạo và bền vững (T.Pháp)</t>
  </si>
  <si>
    <t>Địa lý - kinh tế du lịch (T.Pháp)</t>
  </si>
  <si>
    <t>Du lịch sáng tạo (T.Pháp)</t>
  </si>
  <si>
    <t>Quản lý chất lượng toàn diện (T.Anh)</t>
  </si>
  <si>
    <t>Quản lý chất lượng toàn diện (T.Pháp)</t>
  </si>
  <si>
    <t>Marketing căn bản (T.Anh)</t>
  </si>
  <si>
    <t>Marketing (T.Anh)</t>
  </si>
  <si>
    <t>Nghiên cứu marketing (T.Anh)</t>
  </si>
  <si>
    <t>Quản trị đổi mới - Marketing (T.Anh)</t>
  </si>
  <si>
    <t>27,0</t>
  </si>
  <si>
    <t>Marketing (T.Pháp)</t>
  </si>
  <si>
    <t>Kỹ năng giao tiếp (T.Anh)</t>
  </si>
  <si>
    <t>Thiết kế và phân tích bảng điều khiển dữ liệu marketing (T.Anh)</t>
  </si>
  <si>
    <t>Những nguyên tắc đàm phán thương mại căn bản (T.Anh)</t>
  </si>
  <si>
    <t>Hành vi của khách hàng chuyên nghiệp (T.Anh)</t>
  </si>
  <si>
    <t>Quản trị marketing (T.Anh)</t>
  </si>
  <si>
    <t>Quản trị chăm sóc khách hàng và nhà cung cấp (T.Anh)</t>
  </si>
  <si>
    <t>Marketing chiến lược (T.Anh)</t>
  </si>
  <si>
    <t>Quản lý danh mục khách hàng cá nhân (T.Anh)</t>
  </si>
  <si>
    <t>17,0</t>
  </si>
  <si>
    <t>Quản trị quan hệ khách hàng (T.Anh)</t>
  </si>
  <si>
    <t>Marketing trong phân phối (T.Anh)</t>
  </si>
  <si>
    <t>Các công cụ xúc tiến thương mại (T.Anh)</t>
  </si>
  <si>
    <t>Nghiệp vụ Marketing (T.Anh)</t>
  </si>
  <si>
    <t>Marketing số (T.Anh)</t>
  </si>
  <si>
    <t>Bộ môn Logistics và chuỗi cung ứng</t>
  </si>
  <si>
    <t>Mua sắm, sản xuất và logistics (T.Anh)</t>
  </si>
  <si>
    <t>Xây dựng mạng lưới khách hàng, nhà cung cấp và thể chế (T.Anh)</t>
  </si>
  <si>
    <t>Chuỗi cung ứng (T.Anh)</t>
  </si>
  <si>
    <t>Quản trị chuỗi cung ứng (T.Anh)</t>
  </si>
  <si>
    <t>Kế toán quản trị I (T.Anh)</t>
  </si>
  <si>
    <t>Kế toán quản trị II (T.Anh)</t>
  </si>
  <si>
    <t>Kế toán tổng hợp và kế toán quản trị (T.Anh)</t>
  </si>
  <si>
    <t>Kế toán quản trị (T.Anh)</t>
  </si>
  <si>
    <t>Môi trường tài chính - kế toán (T.Anh)</t>
  </si>
  <si>
    <t>Nhập môn kế toán và phân tích tài chính kế toán (T.Anh)</t>
  </si>
  <si>
    <t>Nguyên lý kế toán (T.Anh)</t>
  </si>
  <si>
    <t>Kế toán I (T.Anh)</t>
  </si>
  <si>
    <t>56,0</t>
  </si>
  <si>
    <t>Kế toán II (T.Anh)</t>
  </si>
  <si>
    <t>Kế toán quản trị và kế toán tài chính (T.Anh)</t>
  </si>
  <si>
    <t>Lý thuyết thống kê kinh doanh (T.Anh)</t>
  </si>
  <si>
    <t>Thực hành thống kê kinh doanh (T.Anh)</t>
  </si>
  <si>
    <t>Kinh tế quốc tế (T.Anh)</t>
  </si>
  <si>
    <t>Kinh doanh quốc tế (T.Anh)</t>
  </si>
  <si>
    <t>Giao tiếp liên văn hóa (T.Anh)</t>
  </si>
  <si>
    <t>2</t>
  </si>
  <si>
    <t>Giao tiếp liên văn hóa (T.Pháp)</t>
  </si>
  <si>
    <t>Kĩ năng đàm phán và giữ chân khách hàng (T.Anh)</t>
  </si>
  <si>
    <t>Nghiệp vụ thương mại quốc tế (T.Anh)</t>
  </si>
  <si>
    <t>32,0</t>
  </si>
  <si>
    <t>Đàm phán trong kinh doanh (T.Anh)</t>
  </si>
  <si>
    <t>Đàm phán B to B (T.Anh)</t>
  </si>
  <si>
    <t>Pháp luật đại cương (T.Anh)</t>
  </si>
  <si>
    <t>Luật lao động (T.Anh)</t>
  </si>
  <si>
    <t>Luật quan hệ lao động (T.Anh)</t>
  </si>
  <si>
    <t>Đấu thầu (T.Anh)</t>
  </si>
  <si>
    <t>Luật lao động - an sinh xã hội và quản trị nhân sự (T.Anh)</t>
  </si>
  <si>
    <t>Luật quốc gia và luật quốc tế (T.Anh)</t>
  </si>
  <si>
    <t>Luật kinh tế (T.Anh)</t>
  </si>
  <si>
    <t>Luật kinh doanh (T.Anh)</t>
  </si>
  <si>
    <t>Môi trường pháp lý (T.Anh)</t>
  </si>
  <si>
    <t>Luật công ty, luật tiêu dùng và luật hợp đồng (T.Anh)</t>
  </si>
  <si>
    <t>Luật thuế (T.Anh)</t>
  </si>
  <si>
    <t>Luật ngân hàng và luật thương mại (T.Anh)</t>
  </si>
  <si>
    <t>Môi trường pháp lý ngân hàng (T.Anh)</t>
  </si>
  <si>
    <t>48,0</t>
  </si>
  <si>
    <t>Luật áp dụng trong phân phối (T.Anh)</t>
  </si>
  <si>
    <t>Luật thương mại (T.Anh)</t>
  </si>
  <si>
    <t>Các vấn đề đương thời trong chính sách kinh tế (T.Anh)</t>
  </si>
  <si>
    <t>Các loại hình bảo hiểm cá nhân: Bảo hiểm tai nạn, y tế, tử vong, thương tật (T.Anh)</t>
  </si>
  <si>
    <t>Bảo hiểm nhân thọ: Quy định về thuế và kiến thức về sản phẩm (T.Anh)</t>
  </si>
  <si>
    <t>Bảo hiểm dân sự ô tô, nhà ở cho khách hàng cá nhân (T.Anh)</t>
  </si>
  <si>
    <t>Lập kế hoạch Ngân sách và Tài chính (T.Anh)</t>
  </si>
  <si>
    <t>Xây dựng giải pháp ngân hàng và tài chính (T.Anh)</t>
  </si>
  <si>
    <t>Bộ môn Tài chính công</t>
  </si>
  <si>
    <t>Nhập môn tài chính tiền tệ (T.Anh)</t>
  </si>
  <si>
    <t>Tiền tệ, ngân hàng và thị trường tài chính (T.Anh)</t>
  </si>
  <si>
    <t>Tài chính và đầu tư (T.Anh)</t>
  </si>
  <si>
    <t>Thuế thu nhập cá nhân (T.Anh)</t>
  </si>
  <si>
    <t>Môi trường thuế (T.Anh)</t>
  </si>
  <si>
    <t>Tài chính và ngân sách (T.Anh)</t>
  </si>
  <si>
    <t>3,5</t>
  </si>
  <si>
    <t>Quản trị ngân hàng thương mại 1 (T.Anh)</t>
  </si>
  <si>
    <t>Tổng quan chung về các sản phẩm ngân hàng (T.Anh)</t>
  </si>
  <si>
    <t>11,0</t>
  </si>
  <si>
    <t>Quan hệ khách hàng đa kênh/Self banking (T.Anh)</t>
  </si>
  <si>
    <t>Các giải pháp tiết kiệm dành cho khách hàng cá nhân (T.Anh)</t>
  </si>
  <si>
    <t>Công nghệ thông tin và truyền thông (T.Anh)</t>
  </si>
  <si>
    <t>Các công cụ công nghệ thông tin ứng dụng trong quản trị (T.Anh)</t>
  </si>
  <si>
    <t>Công nghệ thông tin và truyền thông (T.Pháp)</t>
  </si>
  <si>
    <t>Xây dựng trang web bán hàng (T.Anh)</t>
  </si>
  <si>
    <t>43,0</t>
  </si>
  <si>
    <t>Quản lý các trang mạng (T.Anh)</t>
  </si>
  <si>
    <t>Quản lý dữ liệu (T.Anh)</t>
  </si>
  <si>
    <t>Quản trị hệ thống thông tin (T.Anh)</t>
  </si>
  <si>
    <t>Hệ thống thông tin: Công cụ tin học và phát triển phần mềm (T.Anh)</t>
  </si>
  <si>
    <t>60,0</t>
  </si>
  <si>
    <t>Tin học quản lý (T.Anh)</t>
  </si>
  <si>
    <t>Tư duy tính toán (T.Anh)</t>
  </si>
  <si>
    <t>Nguyên lý phân tích dữ liệu kinh doanh (T.Anh)</t>
  </si>
  <si>
    <t>Cơ sở dữ liệu và thống kê dữ liệu (T.Anh)</t>
  </si>
  <si>
    <t>Tin học đồ họa (T.Anh)</t>
  </si>
  <si>
    <t>Các phần mềm ứng dụng trong quản lý (T.Anh)</t>
  </si>
  <si>
    <t>Văn hóa số (T.Anh)</t>
  </si>
  <si>
    <t>Văn hóa Internet (T.Anh)</t>
  </si>
  <si>
    <t>Phần mềm quản lý khách hàng (T.Anh)</t>
  </si>
  <si>
    <t>Tin học 1 (T.Anh)</t>
  </si>
  <si>
    <t>Tin học 2 (T.Anh)</t>
  </si>
  <si>
    <t>Chuyển đổi số trong kinh doanh (T.Anh)</t>
  </si>
  <si>
    <t>Thương mại điện tử căn bản (T.Anh)</t>
  </si>
  <si>
    <t>Đào tạo về Phương tiện Truyền thông (T.Anh)</t>
  </si>
  <si>
    <t>Chuyển đổi số I (T.Anh)</t>
  </si>
  <si>
    <t>Quản lý mạng xã hội (T.Anh)</t>
  </si>
  <si>
    <t>Quản lý mạng xã hội (T.Pháp)</t>
  </si>
  <si>
    <t>Quản lý cộng đồng trực tuyến (T.Anh)</t>
  </si>
  <si>
    <t>Tối ưu hóa công cụ tìm kiếm - SEO (T.Anh)</t>
  </si>
  <si>
    <t>Marketing điện tử và bán hàng trực tuyến (T.Anh)</t>
  </si>
  <si>
    <t>Tiếng Trung 1</t>
  </si>
  <si>
    <t>132,66</t>
  </si>
  <si>
    <t>Tiếng Trung 2</t>
  </si>
  <si>
    <t>Tiếng Trung 3</t>
  </si>
  <si>
    <t>Tiếng Trung 4</t>
  </si>
  <si>
    <t>Tiếng Pháp giao tiếp (Ngoại ngữ 2)</t>
  </si>
  <si>
    <t>Tiếng Pháp giao tiếp tăng cường</t>
  </si>
  <si>
    <t>Tiếng Pháp du lịch</t>
  </si>
  <si>
    <t>IE0</t>
  </si>
  <si>
    <t>147,0</t>
  </si>
  <si>
    <t>IE3</t>
  </si>
  <si>
    <t>Basic English 1</t>
  </si>
  <si>
    <t>Basic English 2</t>
  </si>
  <si>
    <t>93,0</t>
  </si>
  <si>
    <t>Tiếng Anh (Logistics)</t>
  </si>
  <si>
    <t>IE2</t>
  </si>
  <si>
    <t>Chưa tính 30 tiết Tây dạy</t>
  </si>
  <si>
    <t>Tiếng Anh giao tiếp (Ngoại ngữ 2)</t>
  </si>
  <si>
    <t>120,60</t>
  </si>
  <si>
    <t>Tiếng Anh khởi nghiệp</t>
  </si>
  <si>
    <t>Tiếng Anh du lịch (kĩ năng nói)</t>
  </si>
  <si>
    <t>Tiếng Anh du lịch (kĩ năng viết)</t>
  </si>
  <si>
    <t>Tiếng Anh thương mại điện tử</t>
  </si>
  <si>
    <t>Tiếng Anh chuyên ngành Ngân hàng - Tài chính</t>
  </si>
  <si>
    <t>Tiếng Anh chuyên ngành ngân hàng - tài chính</t>
  </si>
  <si>
    <t>Tiếng Anh thương mại</t>
  </si>
  <si>
    <t>IE1</t>
  </si>
  <si>
    <t>Expanding English 1</t>
  </si>
  <si>
    <t>Expanding English 2</t>
  </si>
  <si>
    <t>Tiếng Anh giao tiếp tăng cường (kĩ năng nói)</t>
  </si>
  <si>
    <t>Tiếng Anh giao tiếp tăng cường (kĩ năng viết)</t>
  </si>
  <si>
    <t>Quản trị nhân lực căn bản (T.Anh)</t>
  </si>
  <si>
    <t>Quản trị nhân lực căn bản (T.Pháp)</t>
  </si>
  <si>
    <t>Nguyên lý quản trị nguồn nhân lực (T.Anh)</t>
  </si>
  <si>
    <t>Nhập môn Quản trị nguồn nhân lực (T.Anh)</t>
  </si>
  <si>
    <t>Phát triển nguồn nhân lực (T.Anh)</t>
  </si>
  <si>
    <t>Quản trị nhóm nhân sự (T.Anh)</t>
  </si>
  <si>
    <t>Quản trị nguồn nhân lực (T.Anh)</t>
  </si>
  <si>
    <t>Quản trị nguồn nhân lực (T.Pháp)</t>
  </si>
  <si>
    <t>Quản trị quan hệ nhân sự và sáng tạo (T.Anh)</t>
  </si>
  <si>
    <t>Quản trị thời gian (T.Anh)</t>
  </si>
  <si>
    <t>9,0</t>
  </si>
  <si>
    <t>Giao tiếp chuyên nghiệp (T.Anh)</t>
  </si>
  <si>
    <t>Bộ môn Kinh tế số</t>
  </si>
  <si>
    <t>Toán đại cương (T.Anh)</t>
  </si>
  <si>
    <t>Bộ môn Phân tích dữ liệu kinh tế</t>
  </si>
  <si>
    <t>Lý thuyết toán kinh tế (T.Anh)</t>
  </si>
  <si>
    <t>Thực hành toán kinh tế (T.Anh)</t>
  </si>
  <si>
    <t>Kinh tế lượng (T.Anh)</t>
  </si>
  <si>
    <t>Kinh tế vi mô (T.Anh)</t>
  </si>
  <si>
    <t>Kinh tế vĩ mô (T.Anh)</t>
  </si>
  <si>
    <t>Phân tích môi trường kinh tế, xã hội và thể chế (T.Anh)</t>
  </si>
  <si>
    <t>Phương pháp nghiên cứu khoa học (T.Anh)</t>
  </si>
  <si>
    <t>Nền tảng trong nghiên cứu xã hội thực nghiệm (T.Anh)</t>
  </si>
  <si>
    <t>Phương pháp nghiên cứu trong kinh doanh (T.Anh)</t>
  </si>
  <si>
    <t>VIỆN TRƯỞNG VIỆN ĐÀO TẠO QUỐC TẾ</t>
  </si>
  <si>
    <t>PGS,TS Trần Kiều Trang</t>
  </si>
  <si>
    <t>BM Kế toán Quản trị</t>
  </si>
  <si>
    <t>BM Kế toán Tài chính</t>
  </si>
  <si>
    <t>Kế toán cho mục tiêu quản trị thuế trong doanh nghiệp</t>
  </si>
  <si>
    <t>Tổng luận kế toán</t>
  </si>
  <si>
    <t>Đạo đức nghề nghiệp kế toán, kiểm toán</t>
  </si>
  <si>
    <t>BM Kiểm toán</t>
  </si>
  <si>
    <t>Kinh tế vĩ mô</t>
  </si>
  <si>
    <t>BM Kinh tế học</t>
  </si>
  <si>
    <t>Kinh tế phát triển nâng cao</t>
  </si>
  <si>
    <t>Quản lý công</t>
  </si>
  <si>
    <t>BM Kinh tế NNL</t>
  </si>
  <si>
    <t>QLLD0318</t>
  </si>
  <si>
    <t>28B, 29A</t>
  </si>
  <si>
    <t>BM Logictics và chuỗi cung ứng</t>
  </si>
  <si>
    <t>Luật kinh tế nâng cao</t>
  </si>
  <si>
    <t>BB, TC</t>
  </si>
  <si>
    <t>BM Luật Kinh tế</t>
  </si>
  <si>
    <t>BM Luật TM Quốc tế</t>
  </si>
  <si>
    <t>BM Ngân hàng&amp; TTTC</t>
  </si>
  <si>
    <t>QLDM1628</t>
  </si>
  <si>
    <t>BM Nguyên lý Markting</t>
  </si>
  <si>
    <t>BM Quản lý kinh tế</t>
  </si>
  <si>
    <t>PTDT1028</t>
  </si>
  <si>
    <t>Quản lý Nhà nước về kinh tế</t>
  </si>
  <si>
    <t>QHLD1218</t>
  </si>
  <si>
    <t>BM Quản trị  NLDN</t>
  </si>
  <si>
    <t xml:space="preserve">Quản trị thành tích </t>
  </si>
  <si>
    <t>TCLD0518</t>
  </si>
  <si>
    <t>BM Quản trị Chất lượng</t>
  </si>
  <si>
    <t>BM Quản trị Chiến lược</t>
  </si>
  <si>
    <t>BM Quản trị DNDL</t>
  </si>
  <si>
    <t>LDQL0918</t>
  </si>
  <si>
    <t>BM Quản trị học</t>
  </si>
  <si>
    <t>QSTD0728</t>
  </si>
  <si>
    <t>Marketing địa phương</t>
  </si>
  <si>
    <t>BM Quản trị Marketing</t>
  </si>
  <si>
    <t>BM Quản trị Tài chính</t>
  </si>
  <si>
    <t>Quản trị rủi ro tài chính</t>
  </si>
  <si>
    <t>BM Quản trị Thương hiệu</t>
  </si>
  <si>
    <t>BM Quản trị TNKD</t>
  </si>
  <si>
    <t>BM Quản trị TNTMQT</t>
  </si>
  <si>
    <t>Kinh tế học tiền tệ, ngân hàng và thị trường tài chính</t>
  </si>
  <si>
    <t>BM Tài chính công</t>
  </si>
  <si>
    <t>BM Thống kê Phân tích</t>
  </si>
  <si>
    <t>UDDT1528</t>
  </si>
  <si>
    <t>BM TMĐT</t>
  </si>
  <si>
    <t>Thực hành tìm kiếm thông tin trên mạng Internet</t>
  </si>
  <si>
    <t>29A, 29B</t>
  </si>
  <si>
    <t>TATC0418</t>
  </si>
  <si>
    <t>Khoa Tiếng Anh</t>
  </si>
  <si>
    <t>BM Triết</t>
  </si>
  <si>
    <t>BM Phương pháp nghiên cứu khoa học</t>
  </si>
  <si>
    <t>29B</t>
  </si>
  <si>
    <t>29B, 30A</t>
  </si>
  <si>
    <t>KẾ HOẠCH GIẢNG DẠY DỰ KIẾN CÁC LỚP ĐTQT NĂM HỌC 2023 - 2024 (HỆ THẠC SỸ)</t>
  </si>
  <si>
    <t>M2TC-A16</t>
  </si>
  <si>
    <t>Hệ thống ngân hàng và các chuẩn mực quốc tế</t>
  </si>
  <si>
    <t>Chiến lược tài chính (trong doanh nghiệp)</t>
  </si>
  <si>
    <t>Phân tích báo cáo tài chính và lựa chọn tài chính</t>
  </si>
  <si>
    <t>Hoạch định ngân sách vốn đầu tư</t>
  </si>
  <si>
    <t>Phương pháp nghiên cứu khoa học (trong tài chính và quản trị)</t>
  </si>
  <si>
    <t>Thuế doanh nghiệp và quyết định tài chính</t>
  </si>
  <si>
    <t>Đánh giá doanh nghiệp</t>
  </si>
  <si>
    <t>BỘ MÔN QUẢN TRỊ TÁC NGHIỆP KINH DOANH</t>
  </si>
  <si>
    <t>BỘ MÔN QUẢN TRỊ CHIẾN LƯỢC</t>
  </si>
  <si>
    <t>BỘ MÔN LUẬT KINH TẾ</t>
  </si>
  <si>
    <t>BỘ MÔN QUẢN TRỊ THƯƠNG HIỆU</t>
  </si>
  <si>
    <t>BỘ MÔN QUẢN TRỊ CHẤT LƯỢNG</t>
  </si>
  <si>
    <t>BỘ MÔN QUẢN TRỊ DOANH NGHIỆP DU LỊCH</t>
  </si>
  <si>
    <t>BỘ MÔN QUẢN TRỊ TÀI CHÍNH</t>
  </si>
  <si>
    <t>BỘ MÔN QUẢN TRỊ MARKETING</t>
  </si>
  <si>
    <t>BỘ MÔN KẾ TOÁN TÀI CHÍNH</t>
  </si>
  <si>
    <t>BỘ MÔN QUẢN TRỊ TÁC NGHIỆP THƯƠNG MẠI QUỐC TẾ</t>
  </si>
  <si>
    <t>BLH,Q,QT1</t>
  </si>
  <si>
    <t>BLH,Q</t>
  </si>
  <si>
    <t>Ghép sau ĐK 57T</t>
  </si>
  <si>
    <t>Ghép sau ĐK 57C,T</t>
  </si>
  <si>
    <t>học lại theo y/c</t>
  </si>
  <si>
    <t>BỘ MÔN TÀI CHÍNH CÔNG</t>
  </si>
  <si>
    <t>Ghép sau ĐK 57EK</t>
  </si>
  <si>
    <t>Ghép sau ĐK 58E</t>
  </si>
  <si>
    <t>Ghép sau ĐK 56E</t>
  </si>
  <si>
    <t>BỘ MÔN KẾ TOÁN QUẢN TRỊ</t>
  </si>
  <si>
    <t>Ghép sau ĐK 56DK</t>
  </si>
  <si>
    <t>Thực hành kiểm toán báo cáo tài chính</t>
  </si>
  <si>
    <t>FAUD0841</t>
  </si>
  <si>
    <t>BỘ MÔN KIỂM TOÁN</t>
  </si>
  <si>
    <t>Ghép 57DC</t>
  </si>
  <si>
    <t>0,80,5</t>
  </si>
  <si>
    <t xml:space="preserve">Tổ chức công tác kế toán đơn vị công </t>
  </si>
  <si>
    <t>FAUD1021</t>
  </si>
  <si>
    <t>Ghép sau ĐK 57E</t>
  </si>
  <si>
    <t>BỘ MÔN KINH TẾ QUỐC TẾ</t>
  </si>
  <si>
    <t>Thị trường ngoại hối</t>
  </si>
  <si>
    <t>BKSC2511</t>
  </si>
  <si>
    <t>BỘ MÔN KINH TẾ HỌC</t>
  </si>
  <si>
    <t>BỘ MÔN QUẢN LÝ KINH TẾ</t>
  </si>
  <si>
    <t>BỘ MÔN CÔNG NGHỆ THÔNG TIN</t>
  </si>
  <si>
    <t>Ghép sau ĐK 57P</t>
  </si>
  <si>
    <t>BỘ MÔN LUẬT THƯƠNG MẠI QUỐC TẾ</t>
  </si>
  <si>
    <t>Ghép sau ĐK 56DC</t>
  </si>
  <si>
    <t>Pháp luật kinh doanh bất động sản</t>
  </si>
  <si>
    <t>BLAW3531</t>
  </si>
  <si>
    <t>Ghép sau ĐK 57HC</t>
  </si>
  <si>
    <t xml:space="preserve">Thị trường ngoại hối </t>
  </si>
  <si>
    <t>Ghép sau ĐK 57DC</t>
  </si>
  <si>
    <t>Ghép sau ĐK 57S</t>
  </si>
  <si>
    <t>BỘ MÔN THƯƠNG MẠI ĐIỆN TỬ</t>
  </si>
  <si>
    <t>Ghép sau ĐK 58I</t>
  </si>
  <si>
    <t>BỘ MÔN TIN HỌC</t>
  </si>
  <si>
    <t>BỘ MÔN KINH TẾ SỐ</t>
  </si>
  <si>
    <t>BỘ MÔN QUẢN TRỊ NHÂN LỰC DOANH NGHIỆP</t>
  </si>
  <si>
    <t>Q,QT1</t>
  </si>
  <si>
    <t>Ghép 57LQ</t>
  </si>
  <si>
    <t>QT1</t>
  </si>
  <si>
    <t>QT1,Q</t>
  </si>
  <si>
    <t>BỘ MÔN DỊCH TIẾNG ANH</t>
  </si>
  <si>
    <t>BỘ MÔN LÝ THUYẾT TIẾNG ANH</t>
  </si>
  <si>
    <t>BỘ MÔN THỰC HÀNH TIẾNG ANH</t>
  </si>
  <si>
    <t>BỘ MÔN QUẢN TRỊ HỌC</t>
  </si>
  <si>
    <t>A,QT1</t>
  </si>
  <si>
    <t>BỘ MÔN MARKETING DU LỊCH</t>
  </si>
  <si>
    <t>57BLH</t>
  </si>
  <si>
    <t>C,T</t>
  </si>
  <si>
    <t>BỘ MÔN LỊCH SỬ ĐẢNG CỘNG SẢN VIỆT NAM</t>
  </si>
  <si>
    <t>Ghép sau ĐK 57T,E</t>
  </si>
  <si>
    <t>T,LQ</t>
  </si>
  <si>
    <t>Ghép sau ĐK 56C,57C</t>
  </si>
  <si>
    <t>57LQ</t>
  </si>
  <si>
    <t>LQ,U</t>
  </si>
  <si>
    <t>LQ,T</t>
  </si>
  <si>
    <t>Ghép sau ĐK 58D</t>
  </si>
  <si>
    <t>D,DK</t>
  </si>
  <si>
    <t>57DC</t>
  </si>
  <si>
    <t>57EK</t>
  </si>
  <si>
    <t>EK,E</t>
  </si>
  <si>
    <t>E,EK</t>
  </si>
  <si>
    <t>Ghép sau ĐK 56EK</t>
  </si>
  <si>
    <t>Ghép sau ĐK 58PQ</t>
  </si>
  <si>
    <t>F,H</t>
  </si>
  <si>
    <t>Luật kinh tế 2</t>
  </si>
  <si>
    <t>H,HC</t>
  </si>
  <si>
    <t>H,F</t>
  </si>
  <si>
    <t>thêm 1 lớp 57H</t>
  </si>
  <si>
    <t>Bảo hiểm</t>
  </si>
  <si>
    <t>FMGM2311</t>
  </si>
  <si>
    <t>57HC</t>
  </si>
  <si>
    <t>HC,H</t>
  </si>
  <si>
    <t>Ghép sau ĐK 58CD</t>
  </si>
  <si>
    <t>I,N</t>
  </si>
  <si>
    <t>Ghép sau ĐK 58 A,QT1</t>
  </si>
  <si>
    <t>I,S</t>
  </si>
  <si>
    <t>S,I</t>
  </si>
  <si>
    <t>Cơ sở toán học cho tin học</t>
  </si>
  <si>
    <t>ECIT2321</t>
  </si>
  <si>
    <t>Ghép sau ĐK 58LQ</t>
  </si>
  <si>
    <t>Ghép sau ĐK 57QT1</t>
  </si>
  <si>
    <t>U,LQ</t>
  </si>
  <si>
    <t>BỘ MÔN KINH TẾ NGUỒN NHÂN LỰC</t>
  </si>
  <si>
    <t>57Q</t>
  </si>
  <si>
    <t>Q,DK,LQ</t>
  </si>
  <si>
    <t>Q,LQ</t>
  </si>
  <si>
    <t>Ghép sau ĐK 58A,U, 57LQ</t>
  </si>
  <si>
    <t>FREN8016</t>
  </si>
  <si>
    <t>57QT1</t>
  </si>
  <si>
    <t>QT1, Q</t>
  </si>
  <si>
    <t>BỘ MÔN TIẾNG TRUNG</t>
  </si>
  <si>
    <t>N,I</t>
  </si>
  <si>
    <t>BỘ MÔN TRIẾT HỌC</t>
  </si>
  <si>
    <t>A,AS</t>
  </si>
  <si>
    <t>CEMG4111</t>
  </si>
  <si>
    <t>Nhập môn Tài chính tiền tệ</t>
  </si>
  <si>
    <t>58C</t>
  </si>
  <si>
    <t>BỘ MÔN PHƯƠNG PHÁP NGHIÊN CỨU KHOA HỌC</t>
  </si>
  <si>
    <t>LQ,EK</t>
  </si>
  <si>
    <t>BỘ MÔN KINH TẾ CHÍNH TRỊ</t>
  </si>
  <si>
    <t>58D</t>
  </si>
  <si>
    <t>Kinh tế chính trị Mác – Lênin</t>
  </si>
  <si>
    <t>D,U</t>
  </si>
  <si>
    <t>58DC</t>
  </si>
  <si>
    <t>FACC3121</t>
  </si>
  <si>
    <t>Ghép sau ĐK 58N</t>
  </si>
  <si>
    <t>58EK</t>
  </si>
  <si>
    <t>Kinh tế chính trị Mác Lênin</t>
  </si>
  <si>
    <t>EK,LQ</t>
  </si>
  <si>
    <t>Ghép sau ĐK 57N</t>
  </si>
  <si>
    <t>58E</t>
  </si>
  <si>
    <t>BLOG2011</t>
  </si>
  <si>
    <t>E,H</t>
  </si>
  <si>
    <t xml:space="preserve">Kế hoạch hóa phát triển </t>
  </si>
  <si>
    <t>P,PQ</t>
  </si>
  <si>
    <t>Luật kinh tế 1 *</t>
  </si>
  <si>
    <t>PLAW0521</t>
  </si>
  <si>
    <t>58H</t>
  </si>
  <si>
    <t>H,E</t>
  </si>
  <si>
    <t>58HC</t>
  </si>
  <si>
    <t>HC,S</t>
  </si>
  <si>
    <t xml:space="preserve">Quản trị tài chính 1   </t>
  </si>
  <si>
    <t xml:space="preserve">Chính sách công </t>
  </si>
  <si>
    <t>MIEC1211</t>
  </si>
  <si>
    <t>58I</t>
  </si>
  <si>
    <t xml:space="preserve">Kinh tế Chính trị Mác – Lê Nin  </t>
  </si>
  <si>
    <t>58S</t>
  </si>
  <si>
    <t>eCIT2711</t>
  </si>
  <si>
    <t>Ghép sau ĐK 58T</t>
  </si>
  <si>
    <t>Kinh tế chính trị Mác Lê nin</t>
  </si>
  <si>
    <t>U,D</t>
  </si>
  <si>
    <t>58Q</t>
  </si>
  <si>
    <t xml:space="preserve">Tiếng Pháp thương mại 1.1 </t>
  </si>
  <si>
    <t>Q,H</t>
  </si>
  <si>
    <t xml:space="preserve">Khởi sự kinh doanh </t>
  </si>
  <si>
    <t>Văn hoá kinh doanh</t>
  </si>
  <si>
    <t>QT1,DK</t>
  </si>
  <si>
    <t>58N</t>
  </si>
  <si>
    <t>PQ</t>
  </si>
  <si>
    <t>PQ,P</t>
  </si>
  <si>
    <t>Tư pháp quốc tế</t>
  </si>
  <si>
    <t xml:space="preserve">Luật kinh tế </t>
  </si>
  <si>
    <t>PLAW4411</t>
  </si>
  <si>
    <t>58AS</t>
  </si>
  <si>
    <t>AS,A</t>
  </si>
  <si>
    <t>Ghép 58DK</t>
  </si>
  <si>
    <t>Ghép 57N</t>
  </si>
  <si>
    <t>58CD</t>
  </si>
  <si>
    <t>CD</t>
  </si>
  <si>
    <t>Quản trị thương hiệu điện tử</t>
  </si>
  <si>
    <t>Nhập môn tài chính – tiền tệ</t>
  </si>
  <si>
    <t>59AS</t>
  </si>
  <si>
    <t xml:space="preserve">Chuyển đổi số trong kinh doanh </t>
  </si>
  <si>
    <t>Triết học Mác-Lênin</t>
  </si>
  <si>
    <t>BỘ MÔN PHÂN TÍCH DỮ LIỆU KINH TẾ</t>
  </si>
  <si>
    <t>Pháp luật Đại cương</t>
  </si>
  <si>
    <t>Triết học Mác Lênin</t>
  </si>
  <si>
    <t>59EK</t>
  </si>
  <si>
    <t>59P</t>
  </si>
  <si>
    <t>INFO4511</t>
  </si>
  <si>
    <t>ECIT0311</t>
  </si>
  <si>
    <t>59Q</t>
  </si>
  <si>
    <t>FREN2621</t>
  </si>
  <si>
    <t>Cơ sở văn hoá Việt Nam</t>
  </si>
  <si>
    <t>Tiếng Trung sơ cấp 1 (GV bản ngữ)</t>
  </si>
  <si>
    <t>CHIN1771</t>
  </si>
  <si>
    <t>Tiếng Trung sơ cấp 2 (GV bản ngữ)</t>
  </si>
  <si>
    <t>CHIN1871</t>
  </si>
  <si>
    <t>ENPR6911</t>
  </si>
  <si>
    <t>V</t>
  </si>
  <si>
    <t xml:space="preserve">Triết học Mác-Lênin </t>
  </si>
  <si>
    <t>BBK</t>
  </si>
  <si>
    <t>Tin học quản lý
Infomatics of Management</t>
  </si>
  <si>
    <t>Tiếng Anh căn bản 1.1
Basic English 1.1</t>
  </si>
  <si>
    <t>ENTH3211</t>
  </si>
  <si>
    <t>Tiếng Anh căn bản 1.2
Basic English 1.2</t>
  </si>
  <si>
    <t>ENTH3311</t>
  </si>
  <si>
    <t>Triết học Mác - Lê Nin
Phylosophy of Maxism – Leninism</t>
  </si>
  <si>
    <t>Triết học Mác – Lênin 
Philosophy Marxism-Leninism</t>
  </si>
  <si>
    <t>Tiếng Anh căn bản 1.1</t>
  </si>
  <si>
    <t>Tiếng Anh căn bản 1.2</t>
  </si>
  <si>
    <t>Tin học quản lý 
(Infomatics of Management)</t>
  </si>
  <si>
    <t>Tiếng Anh căn bản 1.1 (Basic English 1.1)</t>
  </si>
  <si>
    <t>Tiếng Anh căn bản 1.2 (Basic English 1.2)</t>
  </si>
  <si>
    <t>Tin học quản lý 
Informatics of Management</t>
  </si>
  <si>
    <t>CC</t>
  </si>
  <si>
    <t>Pháp luật đại cương 
Introduction to Laws</t>
  </si>
  <si>
    <t>Xã hội học đại cương
General Sociology</t>
  </si>
  <si>
    <t>EE</t>
  </si>
  <si>
    <t>Phương pháp nghiên cứu khoa học
Scientific Research Methodology</t>
  </si>
  <si>
    <t>Thống kê kinh tế
Economics Statistic</t>
  </si>
  <si>
    <t>EACC2211</t>
  </si>
  <si>
    <t>Học TT tại DN</t>
  </si>
  <si>
    <t>BKN,SN</t>
  </si>
  <si>
    <t>58BLN</t>
  </si>
  <si>
    <t>58SN</t>
  </si>
  <si>
    <t>SN,BKN</t>
  </si>
  <si>
    <t>Phân tích nghiệp vụ phần mềm</t>
  </si>
  <si>
    <t>eCIT2611</t>
  </si>
  <si>
    <t>Học TT ngoài DN</t>
  </si>
  <si>
    <t>KHOA KẾ TOÁN - KIỂM TOÁN</t>
  </si>
  <si>
    <t>KHOA TÀI CHÍNH NGÂN HÀNG</t>
  </si>
  <si>
    <t>Tài chính vi mô</t>
  </si>
  <si>
    <t>Để trống 2 tuần dự trữ 2 học phần GVNN</t>
  </si>
  <si>
    <t xml:space="preserve">Kế toán tài chính 1
(Financial Accounting 1) </t>
  </si>
  <si>
    <t>Toán tài chính (Financial mathematics)</t>
  </si>
  <si>
    <t>DTQT0113</t>
  </si>
  <si>
    <t>DTQT0117</t>
  </si>
  <si>
    <t>KHOA QUẢN TRỊ KINH DOANH</t>
  </si>
  <si>
    <t>Để trống 1tuần dự trữ cho 1 HPGVNN</t>
  </si>
  <si>
    <t>Tài chính công 
(Public Finance)</t>
  </si>
  <si>
    <t>Kinh tế chính trị Mác - Lênin (Political economics of Maxism - Leninism)</t>
  </si>
  <si>
    <t>Phương pháp nghiên cứu khoa học ( Scientific Research Methodology)</t>
  </si>
  <si>
    <t xml:space="preserve">Nguyên lý kế toán
 (Principles of Accounting) </t>
  </si>
  <si>
    <t>FACC2831</t>
  </si>
  <si>
    <t>Nguyên lý thống kê (Principle of statistics)</t>
  </si>
  <si>
    <t>Nhập môn tài chính tiền tệ (Fundamentals of Finace and Money)</t>
  </si>
  <si>
    <t>HH,DI</t>
  </si>
  <si>
    <t>Tiếng Anh (Developing IELTS 1)</t>
  </si>
  <si>
    <t>Kinh tế học (Economics)</t>
  </si>
  <si>
    <t>Luật kinh tế 1 (Economic law 1)</t>
  </si>
  <si>
    <t>Marketing căn bản (Principles of marketing)</t>
  </si>
  <si>
    <t>Kinh tế chính trị Mác - Lê Nin (Political economics of Maxism – Leninism)</t>
  </si>
  <si>
    <t>AA,UU</t>
  </si>
  <si>
    <t>Phương pháp nghiên cứu khoa học (Scientific Research Methodology)</t>
  </si>
  <si>
    <t>Quản trị học
(Fundamentals of Management)</t>
  </si>
  <si>
    <t>BMGM0531</t>
  </si>
  <si>
    <t>Kinh tế chính trị Mác – Lênin
  (Marxist Political Economy)</t>
  </si>
  <si>
    <t>DI, HH</t>
  </si>
  <si>
    <t>DI, UU</t>
  </si>
  <si>
    <t>Pháp luật đại cương  (Introduction to Laws)</t>
  </si>
  <si>
    <t>Nhập môn kế toán
 (Initiation of Accounting)</t>
  </si>
  <si>
    <t>Nguyên lý kế toán  
(Principles of Accounting)</t>
  </si>
  <si>
    <t>Nhập môn kiểm toán (Initiation of Auditing)</t>
  </si>
  <si>
    <t>FAUD1511</t>
  </si>
  <si>
    <t>Kinh tế chính trị Mác Lê nin (Political enonomics of Maxism-Leninism)</t>
  </si>
  <si>
    <t>UU,AA</t>
  </si>
  <si>
    <t>UU,DI</t>
  </si>
  <si>
    <t>Quản trị học (Fundamentals of management)</t>
  </si>
  <si>
    <t>MIEC1031</t>
  </si>
  <si>
    <t>Khởi sự kinh doanh (Entrepreneurship)</t>
  </si>
  <si>
    <t>CEMG3231</t>
  </si>
  <si>
    <t>Bóng  ném</t>
  </si>
  <si>
    <t>AA,DD,HH</t>
  </si>
  <si>
    <t>BKN, BLN</t>
  </si>
  <si>
    <t>C,CD</t>
  </si>
  <si>
    <t>CD,C</t>
  </si>
  <si>
    <t>DK,DI</t>
  </si>
  <si>
    <t>E,I</t>
  </si>
  <si>
    <t>EK, HC</t>
  </si>
  <si>
    <t>I,E</t>
  </si>
  <si>
    <t>AS,Q</t>
  </si>
  <si>
    <t>BỘ MÔN QUẢN TRỊ DỊCH VỤ KSDL</t>
  </si>
  <si>
    <t>BỘ MÔN LOGISTICS VÀ CHUỖI CUNG ỨNG</t>
  </si>
  <si>
    <t>BỘ MÔN THỐNG KÊ- PHÂN TÍCH</t>
  </si>
  <si>
    <t>BỘ MÔN NGÂN HÀNG VÀ THỊ TRƯỜNG TÀI CHÍNH</t>
  </si>
  <si>
    <t>BỘ MÔN TOÁN</t>
  </si>
  <si>
    <t xml:space="preserve">TIẾNG PHÁP </t>
  </si>
  <si>
    <t>TIẾNG TRUNG</t>
  </si>
  <si>
    <t xml:space="preserve">  BỘ MÔN GIÁO DỤC THỂ CHẤT</t>
  </si>
  <si>
    <t xml:space="preserve">BỘ MÔN NGUYÊN LÝ MARKETING </t>
  </si>
  <si>
    <t xml:space="preserve">Nghiệp vụ kho bạc nhà nước  </t>
  </si>
  <si>
    <t>Quản trị bán hàng*</t>
  </si>
  <si>
    <t xml:space="preserve">BỘ MÔN TIẾNG PHÁP </t>
  </si>
  <si>
    <t>Biên dịch và phiên dịch Tiếng Pháp</t>
  </si>
  <si>
    <t>FREN4011</t>
  </si>
  <si>
    <t>57Q,58EK</t>
  </si>
  <si>
    <t>ghép 1lhp</t>
  </si>
  <si>
    <t>0,675</t>
  </si>
  <si>
    <t>Học TT hè tại DN</t>
  </si>
  <si>
    <t>KHOA KHÁCH SẠN - DU LỊCH</t>
  </si>
  <si>
    <t>SMGM1411</t>
  </si>
  <si>
    <t>Mua và quản trị nguồn cung</t>
  </si>
  <si>
    <t>58P</t>
  </si>
  <si>
    <t>BRMG0621</t>
  </si>
  <si>
    <t>EACC2621</t>
  </si>
  <si>
    <t>58DK,DC</t>
  </si>
  <si>
    <t>Quản lý nguồn nhân lực xã hội</t>
  </si>
  <si>
    <t>Ko mở Học nhanh</t>
  </si>
  <si>
    <t xml:space="preserve">Đầu tư quốc tế </t>
  </si>
  <si>
    <t>FECO2411</t>
  </si>
  <si>
    <t>58PQ</t>
  </si>
  <si>
    <t xml:space="preserve">Kiểm toán căn bản </t>
  </si>
  <si>
    <t>Luật kinh tế 2 *</t>
  </si>
  <si>
    <t>Luật so sánh</t>
  </si>
  <si>
    <t>BLAW1911</t>
  </si>
  <si>
    <t>Xây dựng văn bản pháp luật</t>
  </si>
  <si>
    <t>PLAW2311</t>
  </si>
  <si>
    <t xml:space="preserve">Công pháp quốc tế </t>
  </si>
  <si>
    <t>Kinh tế chính trị Mác – Lê Nin</t>
  </si>
  <si>
    <t>Tài chính công*</t>
  </si>
  <si>
    <t>EFIN3421</t>
  </si>
  <si>
    <t>Quản trị dự án Công nghệ thông tin *</t>
  </si>
  <si>
    <t>eCIT2821</t>
  </si>
  <si>
    <t>INFO4111</t>
  </si>
  <si>
    <t xml:space="preserve">Các hệ thống thông tin và quy trình kinh doanh </t>
  </si>
  <si>
    <t>INFO3411</t>
  </si>
  <si>
    <t>Cấu trúc dữ liệu và giải thuật</t>
  </si>
  <si>
    <t>58QT1</t>
  </si>
  <si>
    <t>Quan hệ lao động*</t>
  </si>
  <si>
    <t xml:space="preserve">Phân tích nhân lực </t>
  </si>
  <si>
    <t>ENEC1811</t>
  </si>
  <si>
    <t>Tiếng Anh Thương mại 1.4*</t>
  </si>
  <si>
    <t>ENPR5121</t>
  </si>
  <si>
    <t>58AS,DI</t>
  </si>
  <si>
    <t>Luật thương mại quốc tế 1</t>
  </si>
  <si>
    <t>BLAW3611</t>
  </si>
  <si>
    <t>Hệ sinh thái khởi nghiệp</t>
  </si>
  <si>
    <t>BMGM1411</t>
  </si>
  <si>
    <t>58DI</t>
  </si>
  <si>
    <t>Nhượng quyền kinh doanh</t>
  </si>
  <si>
    <t>BMGM1211</t>
  </si>
  <si>
    <t xml:space="preserve">Marketing số* </t>
  </si>
  <si>
    <t>MAGM1121</t>
  </si>
  <si>
    <t>Sáng tạo và thiết kế nội dung</t>
  </si>
  <si>
    <t>BMKT4111</t>
  </si>
  <si>
    <t>Chủ Nghĩa xã hội khoa học (Scientific socialism)</t>
  </si>
  <si>
    <t>Kế toán tài chính Việt Nam 1 (Vietnamese Finacial Accounting 1)</t>
  </si>
  <si>
    <t>Tiếng Anh (Developing IELTS 2)</t>
  </si>
  <si>
    <t>Tài chính quốc tế (International Finance)</t>
  </si>
  <si>
    <t>Thị trường chứng khoán (Securities Market)</t>
  </si>
  <si>
    <t xml:space="preserve">Nguyên lý quản trị nhân lực </t>
  </si>
  <si>
    <t>HRMG2531</t>
  </si>
  <si>
    <t xml:space="preserve">Đạo đức kinh doanh </t>
  </si>
  <si>
    <t>BMGM0731</t>
  </si>
  <si>
    <t xml:space="preserve">Kế toán 1 (ICAEW CFAB) </t>
  </si>
  <si>
    <t>EACC2331</t>
  </si>
  <si>
    <t xml:space="preserve">Kế toán quản trị 1 (ICAEW CFAB) </t>
  </si>
  <si>
    <t>FACC2531</t>
  </si>
  <si>
    <t>BMGM1431</t>
  </si>
  <si>
    <t xml:space="preserve">Kiểm toán và dịch vụ đảm bảo 1 (ICAEW CFAB)  </t>
  </si>
  <si>
    <t>FAUD1631</t>
  </si>
  <si>
    <t>Quan hệ lao động BCTT</t>
  </si>
  <si>
    <t>Thiết kế và triển khai ứng dụng Web</t>
  </si>
  <si>
    <t>eCIT5211</t>
  </si>
  <si>
    <t xml:space="preserve">Quản trị Cơ sở dữ liệu </t>
  </si>
  <si>
    <t>Đồ họa ứng dụng (định hướng nghề nghiệp)</t>
  </si>
  <si>
    <t>Thực hành khai thác dữ liệu trên mạng internet</t>
  </si>
  <si>
    <t xml:space="preserve">Quản trị thương hiệu điện tử  </t>
  </si>
  <si>
    <t>HCMI0521</t>
  </si>
  <si>
    <t>Lịch sử kinh tế Việt Nam</t>
  </si>
  <si>
    <t xml:space="preserve">Luật Dân sự 1 </t>
  </si>
  <si>
    <t>Luật Hình sự</t>
  </si>
  <si>
    <t>Triết học Mác- Lênin</t>
  </si>
  <si>
    <t>FREN2721</t>
  </si>
  <si>
    <t>FREN2821</t>
  </si>
  <si>
    <t>Tiếng Trung sơ cấp 3</t>
  </si>
  <si>
    <t>CHIN1971</t>
  </si>
  <si>
    <t>Tiếng Trung sơ cấp 4</t>
  </si>
  <si>
    <t>CHIN2071</t>
  </si>
  <si>
    <t>GVNN</t>
  </si>
  <si>
    <t xml:space="preserve">Nhập môn tài chính - tiền tệ </t>
  </si>
  <si>
    <t xml:space="preserve">Chuyển đổi số trong kinh doanh  </t>
  </si>
  <si>
    <t>Thực tập nhận thức nghề nghiệp**</t>
  </si>
  <si>
    <t>0,360</t>
  </si>
  <si>
    <t>Tiếng Anh tăng cường 1.1
Intensive English 1.1</t>
  </si>
  <si>
    <t>ENPR7011</t>
  </si>
  <si>
    <t>Tiếng Anh tăng cường 1.2
Intensive English 1.2</t>
  </si>
  <si>
    <t>ENPR7111</t>
  </si>
  <si>
    <t>Thực tập nhận thức về khách sạn 1** Hotel Awareness Practice 1**</t>
  </si>
  <si>
    <t>KSDL1711</t>
  </si>
  <si>
    <t>Pháp luật đại cương
Introduction to Laws</t>
  </si>
  <si>
    <t>Tiếng Anh tăng cường 1.1 
Intensive English 1.1</t>
  </si>
  <si>
    <t xml:space="preserve">Nguyên lý kế toán
Principles of Accounting </t>
  </si>
  <si>
    <t>Tiếng Anh 
Tăng cường 1.1</t>
  </si>
  <si>
    <t>Tiếng Anh 
Tăng cường 1.2</t>
  </si>
  <si>
    <t>Nhập môn kế toán</t>
  </si>
  <si>
    <t>Triết học Mác-Lênin 
(Phylosophy of Maxism - Leninsm)</t>
  </si>
  <si>
    <t>Pháp luật Đại cương
(Introduction to Laws)</t>
  </si>
  <si>
    <t>Tiếng Anh tăng cường 1.1
(Intensive English 1.1)</t>
  </si>
  <si>
    <t>Tiếng Anh tăng cường 1.2
(Intensive English 1.2)</t>
  </si>
  <si>
    <t>Xã hội học đại cương
(General Sociology)</t>
  </si>
  <si>
    <t>Triết học Mác Lê nin
Phylosophy of Maxism-Leninism</t>
  </si>
  <si>
    <t>Tiếng Anh tăng cường 1.1</t>
  </si>
  <si>
    <t>Tiếng Anh tăng cường 1.2</t>
  </si>
  <si>
    <t>Tâm lý học lao động
Labour psychology</t>
  </si>
  <si>
    <t>Triết học Mác – Lênin
Phylosophy of Marxism – Leninism</t>
  </si>
  <si>
    <t>Tin học quản lý
Informatics of Management</t>
  </si>
  <si>
    <t>Triết học Mác - Lê Nin 
Phylosophy of Maxism – Leninism</t>
  </si>
  <si>
    <t>57QT</t>
  </si>
  <si>
    <t>Đối
 tượng
Ghép</t>
  </si>
  <si>
    <t>Chuyển đổi số trong kinh doanh Digital transformation in business</t>
  </si>
  <si>
    <r>
      <t xml:space="preserve"> PH</t>
    </r>
    <r>
      <rPr>
        <b/>
        <u/>
        <sz val="11"/>
        <color indexed="8"/>
        <rFont val="Times New Roman"/>
        <family val="1"/>
      </rPr>
      <t>ÒNG QUÁN LÝ ĐÀO T</t>
    </r>
    <r>
      <rPr>
        <b/>
        <sz val="11"/>
        <color indexed="8"/>
        <rFont val="Times New Roman"/>
        <family val="1"/>
      </rPr>
      <t>ẠO</t>
    </r>
  </si>
  <si>
    <t>Thực tập nghiệp vụ khách sạn**</t>
  </si>
  <si>
    <t>KSDL1211</t>
  </si>
  <si>
    <t>0,540</t>
  </si>
  <si>
    <t>Thực tập nghiệp vụ dịch vụ du lịch và lữ hành**</t>
  </si>
  <si>
    <t>KSDL1411</t>
  </si>
  <si>
    <t>K56
Tiến độ
 3.5 năm</t>
  </si>
  <si>
    <t>Số SV/1LHP
 SV</t>
  </si>
  <si>
    <t>TÊN KHOA/BỘ MÔN</t>
  </si>
  <si>
    <t>BỘ MÔN QUẢN TRỊ TÁC NGHIỆP TMQT</t>
  </si>
  <si>
    <t>BỘ MÔN LỊCH SỬ ĐẢNG CỘNG SẢN VN</t>
  </si>
  <si>
    <t xml:space="preserve">     TRƯỜNG ĐẠI HỌC THƯƠNG MẠI</t>
  </si>
  <si>
    <t xml:space="preserve"> TRƯỜNG ĐẠI HỌC THƯƠNG MẠI</t>
  </si>
  <si>
    <t>Kỹ năng Đọc</t>
  </si>
  <si>
    <t>ENPR6211</t>
  </si>
  <si>
    <t>Tiếng pháp 2.1</t>
  </si>
  <si>
    <t>FREN1611</t>
  </si>
  <si>
    <r>
      <t xml:space="preserve"> PH</t>
    </r>
    <r>
      <rPr>
        <b/>
        <u/>
        <sz val="12"/>
        <color indexed="8"/>
        <rFont val="Times New Roman"/>
        <family val="1"/>
      </rPr>
      <t>ÒNG QUÁN LÝ ĐÀO T</t>
    </r>
    <r>
      <rPr>
        <b/>
        <sz val="12"/>
        <color indexed="8"/>
        <rFont val="Times New Roman"/>
        <family val="1"/>
      </rPr>
      <t>ẠO</t>
    </r>
  </si>
  <si>
    <r>
      <t xml:space="preserve">         PH</t>
    </r>
    <r>
      <rPr>
        <b/>
        <u/>
        <sz val="12"/>
        <color indexed="8"/>
        <rFont val="Times New Roman"/>
        <family val="1"/>
      </rPr>
      <t>ÒNG QUÁN LÝ ĐÀO T</t>
    </r>
    <r>
      <rPr>
        <b/>
        <sz val="12"/>
        <color indexed="8"/>
        <rFont val="Times New Roman"/>
        <family val="1"/>
      </rPr>
      <t>ẠO</t>
    </r>
  </si>
  <si>
    <t xml:space="preserve">           </t>
  </si>
  <si>
    <t>KẾ HOẠCH GIẢNG DẠY HỌC KỲ 1 NĂM HỌC 2023 - 2024
ĐẠI HỌC HÌNH THỨC VỪA LÀM VỪA HỌC</t>
  </si>
  <si>
    <r>
      <t xml:space="preserve">             Độc</t>
    </r>
    <r>
      <rPr>
        <b/>
        <u/>
        <sz val="12"/>
        <rFont val="Times New Roman"/>
        <family val="1"/>
      </rPr>
      <t xml:space="preserve"> lập - Tự do - Hạnh</t>
    </r>
    <r>
      <rPr>
        <b/>
        <sz val="12"/>
        <rFont val="Times New Roman"/>
        <family val="1"/>
      </rPr>
      <t xml:space="preserve"> phúc</t>
    </r>
  </si>
  <si>
    <r>
      <t>PH</t>
    </r>
    <r>
      <rPr>
        <b/>
        <u/>
        <sz val="12"/>
        <color indexed="8"/>
        <rFont val="Times New Roman"/>
        <family val="1"/>
      </rPr>
      <t>ÒNG QUẢN LÝ ĐÀO T</t>
    </r>
    <r>
      <rPr>
        <b/>
        <sz val="12"/>
        <color indexed="8"/>
        <rFont val="Times New Roman"/>
        <family val="1"/>
      </rPr>
      <t>ẠO</t>
    </r>
  </si>
  <si>
    <r>
      <t>VIỆ</t>
    </r>
    <r>
      <rPr>
        <b/>
        <u/>
        <sz val="12"/>
        <color indexed="8"/>
        <rFont val="Times New Roman"/>
        <family val="1"/>
      </rPr>
      <t xml:space="preserve">N ĐÀO TẠO SAU ĐẠI </t>
    </r>
    <r>
      <rPr>
        <b/>
        <sz val="12"/>
        <color indexed="8"/>
        <rFont val="Times New Roman"/>
        <family val="1"/>
      </rPr>
      <t>HỌC</t>
    </r>
  </si>
  <si>
    <t>30-60</t>
  </si>
  <si>
    <t>VIỆN ĐÀO TẠO QUỐC TẾ</t>
  </si>
  <si>
    <t>PHỤ LỤC 1</t>
  </si>
  <si>
    <t>PHỤ LỤC 9</t>
  </si>
  <si>
    <t>PHỤ LỤC 8</t>
  </si>
  <si>
    <t>PHỤ LỤC 7</t>
  </si>
  <si>
    <t>PHỤ LỤC 6</t>
  </si>
  <si>
    <t>PHỤ LỤC 5</t>
  </si>
  <si>
    <t>PHỤ LỤC 4</t>
  </si>
  <si>
    <t>PHỤ LỤC 3</t>
  </si>
  <si>
    <t>PHỤ LỤC 2</t>
  </si>
  <si>
    <t xml:space="preserve">- 13T: K59 bắt đầu học từ 11/9/2023;  
- K59 nghỉ học dự khai giảng 29/9/2023
</t>
  </si>
  <si>
    <t>K59 nghỉ học dự khai giảng 29/9/2023 (thứ 6)</t>
  </si>
  <si>
    <t>HK1:15/08/2023(T3), 15/11/2023(T4)</t>
  </si>
  <si>
    <t>HK2:16/01/2024(T3), 12/04/2024(T6)</t>
  </si>
  <si>
    <r>
      <rPr>
        <b/>
        <sz val="11"/>
        <rFont val="Times New Roman"/>
        <family val="1"/>
      </rPr>
      <t>PGS,TS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Nguyễn Hoàng Việt</t>
    </r>
  </si>
  <si>
    <t>Số SV/1LHP</t>
  </si>
  <si>
    <t>Hà Nội , ngày           tháng 8 năm 2023</t>
  </si>
  <si>
    <t>KẾ HOẠCH GIẢNG DẠY ĐẠI HỌC CHÍNH QUY HỌC KÌ 1 NĂM HỌC 2023-2024</t>
  </si>
  <si>
    <t>KẾ HOẠCH GIẢNG DẠY ĐẠI HỌC CHÍNH QUY DỰ KIẾN HỌC KÌ 2 NĂM HỌC 2023-2024</t>
  </si>
  <si>
    <t>KẾ HOẠCH GIẢNG DẠY HỌC KÌ 1 NĂM HỌC 2023-2024 CỦA VIỆN SAU ĐẠI HỌC</t>
  </si>
  <si>
    <t>KẾ HOẠCH GIẢNG DẠY DỰ KIẾN HỌC KÌ 2 NĂM HỌC 2023-2024 CỦA VIỆN SAU ĐẠI HỌC</t>
  </si>
  <si>
    <t xml:space="preserve">Giờ </t>
  </si>
  <si>
    <t>LT</t>
  </si>
  <si>
    <t>TT</t>
  </si>
  <si>
    <t>BCTT</t>
  </si>
  <si>
    <t>Giờ</t>
  </si>
  <si>
    <t>TL/TH</t>
  </si>
  <si>
    <t>Giờ 
LT</t>
  </si>
  <si>
    <t>TH</t>
  </si>
  <si>
    <t>Tổng giờ giảng LT</t>
  </si>
  <si>
    <t>Tổng giờ TL/TH</t>
  </si>
  <si>
    <t>Tổng giờ BCTT</t>
  </si>
  <si>
    <t>90</t>
  </si>
  <si>
    <t>Giờ TTDN</t>
  </si>
  <si>
    <t>Tổng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</si>
</sst>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43" formatCode="_(* #,##0.00_);_(* \(#,##0.00\);_(* &quot;-&quot;??_);_(@_)"/>
    <numFmt numFmtId="164" formatCode="d\/m"/>
    <numFmt numFmtId="165" formatCode="_-* #,##0_-;\-* #,##0_-;_-* &quot;-&quot;_-;_-@_-"/>
    <numFmt numFmtId="166" formatCode="_-* #,##0.00_-;\-* #,##0.00_-;_-* &quot;-&quot;??_-;_-@_-"/>
    <numFmt numFmtId="167" formatCode="_ &quot;\&quot;* #,##0_ ;_ &quot;\&quot;* \-#,##0_ ;_ &quot;\&quot;* &quot;-&quot;_ ;_ @_ "/>
    <numFmt numFmtId="168" formatCode="_ &quot;\&quot;* #,##0.00_ ;_ &quot;\&quot;* \-#,##0.00_ ;_ &quot;\&quot;* &quot;-&quot;??_ ;_ @_ "/>
    <numFmt numFmtId="169" formatCode="_ * #,##0_ ;_ * \-#,##0_ ;_ * &quot;-&quot;_ ;_ @_ "/>
    <numFmt numFmtId="170" formatCode="_ * #,##0.00_ ;_ * \-#,##0.00_ ;_ * &quot;-&quot;??_ ;_ @_ "/>
    <numFmt numFmtId="171" formatCode="\$#,##0\ ;\(\$#,##0\)"/>
    <numFmt numFmtId="172" formatCode="_ * #,##0_)_£_ ;_ * \(#,##0\)_£_ ;_ * &quot;-&quot;_)_£_ ;_ @_ 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"/>
  </numFmts>
  <fonts count="104">
    <font>
      <sz val="10"/>
      <name val="Times New Rom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sz val="10"/>
      <name val="Arial"/>
      <family val="2"/>
      <charset val="163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0"/>
      <name val="MS Sans Serif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63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3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  <charset val="163"/>
    </font>
    <font>
      <sz val="8"/>
      <name val=".VnTime"/>
      <family val="2"/>
    </font>
    <font>
      <sz val="12"/>
      <name val="Times New Roman"/>
      <family val="1"/>
      <charset val="163"/>
    </font>
    <font>
      <i/>
      <sz val="10"/>
      <name val="Times New Roman"/>
      <family val="1"/>
    </font>
    <font>
      <sz val="8"/>
      <name val="Arial Narrow"/>
      <family val="2"/>
    </font>
    <font>
      <b/>
      <u/>
      <sz val="11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2"/>
      <charset val="163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1"/>
      <color rgb="FF00B0F0"/>
      <name val="Times New Roman"/>
      <family val="1"/>
    </font>
    <font>
      <sz val="10"/>
      <color rgb="FF0070C0"/>
      <name val="Times New Roman"/>
      <family val="1"/>
    </font>
    <font>
      <sz val="10"/>
      <color rgb="FF7030A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.VnTime"/>
      <family val="2"/>
    </font>
    <font>
      <sz val="12"/>
      <color theme="1"/>
      <name val="Calibri"/>
      <family val="2"/>
      <charset val="163"/>
      <scheme val="minor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1"/>
      <color theme="1"/>
      <name val="Calibri"/>
      <family val="2"/>
      <charset val="163"/>
      <scheme val="minor"/>
    </font>
    <font>
      <sz val="9"/>
      <color rgb="FFFF0000"/>
      <name val="Times New Roman"/>
      <family val="1"/>
    </font>
    <font>
      <sz val="10"/>
      <color theme="1"/>
      <name val="Calibri"/>
      <family val="2"/>
      <charset val="163"/>
      <scheme val="minor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  <charset val="163"/>
      <scheme val="minor"/>
    </font>
    <font>
      <sz val="9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1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0" fillId="0" borderId="0"/>
    <xf numFmtId="0" fontId="4" fillId="0" borderId="0"/>
    <xf numFmtId="0" fontId="5" fillId="0" borderId="0"/>
    <xf numFmtId="0" fontId="4" fillId="0" borderId="0"/>
    <xf numFmtId="4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0" fillId="0" borderId="0" applyNumberFormat="0" applyFont="0" applyFill="0" applyAlignment="0"/>
    <xf numFmtId="0" fontId="7" fillId="0" borderId="0" applyNumberFormat="0" applyFont="0" applyFill="0" applyAlignment="0"/>
    <xf numFmtId="172" fontId="11" fillId="0" borderId="0"/>
    <xf numFmtId="0" fontId="24" fillId="0" borderId="0"/>
    <xf numFmtId="0" fontId="24" fillId="0" borderId="0"/>
    <xf numFmtId="0" fontId="44" fillId="0" borderId="0"/>
    <xf numFmtId="0" fontId="7" fillId="0" borderId="0"/>
    <xf numFmtId="0" fontId="22" fillId="0" borderId="0">
      <alignment vertical="top"/>
    </xf>
    <xf numFmtId="0" fontId="70" fillId="0" borderId="0"/>
    <xf numFmtId="0" fontId="71" fillId="0" borderId="0"/>
    <xf numFmtId="0" fontId="7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top"/>
    </xf>
    <xf numFmtId="0" fontId="7" fillId="0" borderId="0"/>
    <xf numFmtId="0" fontId="70" fillId="0" borderId="0"/>
    <xf numFmtId="0" fontId="70" fillId="0" borderId="0"/>
    <xf numFmtId="0" fontId="1" fillId="0" borderId="0"/>
    <xf numFmtId="0" fontId="7" fillId="0" borderId="0"/>
    <xf numFmtId="0" fontId="1" fillId="0" borderId="0"/>
    <xf numFmtId="0" fontId="24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3" fillId="0" borderId="0"/>
    <xf numFmtId="0" fontId="71" fillId="0" borderId="0"/>
    <xf numFmtId="0" fontId="71" fillId="0" borderId="0"/>
    <xf numFmtId="0" fontId="24" fillId="0" borderId="0"/>
    <xf numFmtId="0" fontId="6" fillId="0" borderId="0"/>
    <xf numFmtId="0" fontId="7" fillId="0" borderId="0"/>
    <xf numFmtId="0" fontId="7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 vertical="center"/>
    </xf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9" fillId="0" borderId="0"/>
    <xf numFmtId="0" fontId="10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6" fontId="20" fillId="0" borderId="0" applyFont="0" applyFill="0" applyBorder="0" applyAlignment="0" applyProtection="0"/>
    <xf numFmtId="178" fontId="17" fillId="0" borderId="0" applyFont="0" applyFill="0" applyBorder="0" applyAlignment="0" applyProtection="0"/>
  </cellStyleXfs>
  <cellXfs count="832">
    <xf numFmtId="0" fontId="0" fillId="0" borderId="0" xfId="0"/>
    <xf numFmtId="0" fontId="22" fillId="0" borderId="0" xfId="65" applyAlignment="1">
      <alignment horizontal="center" vertical="center"/>
    </xf>
    <xf numFmtId="0" fontId="71" fillId="0" borderId="0" xfId="58"/>
    <xf numFmtId="0" fontId="22" fillId="0" borderId="0" xfId="65" applyAlignment="1">
      <alignment horizontal="center" vertical="center" shrinkToFit="1"/>
    </xf>
    <xf numFmtId="0" fontId="22" fillId="0" borderId="0" xfId="65" applyAlignment="1">
      <alignment vertical="center"/>
    </xf>
    <xf numFmtId="0" fontId="49" fillId="0" borderId="0" xfId="65" applyFont="1" applyAlignment="1">
      <alignment horizontal="center" vertical="center"/>
    </xf>
    <xf numFmtId="0" fontId="49" fillId="0" borderId="0" xfId="65" applyFont="1" applyAlignment="1">
      <alignment vertical="center"/>
    </xf>
    <xf numFmtId="0" fontId="49" fillId="0" borderId="0" xfId="65" applyFont="1" applyAlignment="1">
      <alignment horizontal="left" vertical="center" shrinkToFit="1"/>
    </xf>
    <xf numFmtId="0" fontId="22" fillId="0" borderId="0" xfId="65" applyAlignment="1">
      <alignment horizontal="left" vertical="center" shrinkToFit="1"/>
    </xf>
    <xf numFmtId="0" fontId="42" fillId="0" borderId="0" xfId="65" applyFont="1" applyAlignment="1">
      <alignment horizontal="left" vertical="center" shrinkToFit="1"/>
    </xf>
    <xf numFmtId="1" fontId="42" fillId="0" borderId="0" xfId="65" applyNumberFormat="1" applyFont="1" applyAlignment="1">
      <alignment horizontal="left" vertical="center"/>
    </xf>
    <xf numFmtId="0" fontId="42" fillId="0" borderId="0" xfId="65" applyFont="1" applyAlignment="1">
      <alignment horizontal="left" vertical="center"/>
    </xf>
    <xf numFmtId="0" fontId="50" fillId="0" borderId="0" xfId="65" applyFont="1" applyAlignment="1">
      <alignment horizontal="center" vertical="center"/>
    </xf>
    <xf numFmtId="0" fontId="50" fillId="0" borderId="0" xfId="65" applyFont="1" applyAlignment="1">
      <alignment horizontal="left" vertical="center"/>
    </xf>
    <xf numFmtId="0" fontId="73" fillId="0" borderId="0" xfId="65" applyFont="1" applyAlignment="1">
      <alignment horizontal="center" vertical="center"/>
    </xf>
    <xf numFmtId="0" fontId="73" fillId="0" borderId="0" xfId="65" applyFont="1" applyAlignment="1">
      <alignment vertical="center"/>
    </xf>
    <xf numFmtId="0" fontId="73" fillId="0" borderId="0" xfId="65" applyFont="1" applyAlignment="1">
      <alignment horizontal="left" vertical="center" shrinkToFit="1"/>
    </xf>
    <xf numFmtId="0" fontId="73" fillId="0" borderId="0" xfId="65" applyFont="1" applyAlignment="1">
      <alignment vertical="center" shrinkToFit="1"/>
    </xf>
    <xf numFmtId="1" fontId="73" fillId="0" borderId="0" xfId="65" applyNumberFormat="1" applyFont="1" applyAlignment="1">
      <alignment vertical="center"/>
    </xf>
    <xf numFmtId="0" fontId="74" fillId="0" borderId="0" xfId="65" applyFont="1" applyAlignment="1">
      <alignment horizontal="center" vertical="center"/>
    </xf>
    <xf numFmtId="0" fontId="74" fillId="0" borderId="0" xfId="65" applyFont="1" applyAlignment="1">
      <alignment vertical="center" shrinkToFit="1"/>
    </xf>
    <xf numFmtId="0" fontId="75" fillId="0" borderId="0" xfId="65" applyFont="1" applyAlignment="1">
      <alignment vertical="center"/>
    </xf>
    <xf numFmtId="0" fontId="75" fillId="0" borderId="0" xfId="65" applyFont="1" applyAlignment="1">
      <alignment horizontal="left" vertical="center" shrinkToFit="1"/>
    </xf>
    <xf numFmtId="0" fontId="76" fillId="0" borderId="0" xfId="65" applyFont="1" applyAlignment="1">
      <alignment horizontal="center" vertical="center"/>
    </xf>
    <xf numFmtId="0" fontId="22" fillId="0" borderId="0" xfId="65" applyAlignment="1">
      <alignment horizontal="center"/>
    </xf>
    <xf numFmtId="0" fontId="75" fillId="0" borderId="0" xfId="65" applyFont="1" applyAlignment="1">
      <alignment vertical="center" shrinkToFit="1"/>
    </xf>
    <xf numFmtId="0" fontId="39" fillId="0" borderId="0" xfId="65" applyFont="1" applyAlignment="1">
      <alignment horizontal="left" vertical="center" shrinkToFit="1"/>
    </xf>
    <xf numFmtId="1" fontId="39" fillId="0" borderId="0" xfId="65" applyNumberFormat="1" applyFont="1" applyAlignment="1">
      <alignment vertical="center" shrinkToFit="1"/>
    </xf>
    <xf numFmtId="0" fontId="39" fillId="0" borderId="0" xfId="65" applyFont="1" applyAlignment="1">
      <alignment horizontal="center" vertical="center" shrinkToFit="1"/>
    </xf>
    <xf numFmtId="0" fontId="75" fillId="0" borderId="0" xfId="65" applyFont="1" applyAlignment="1">
      <alignment horizontal="center" vertical="center"/>
    </xf>
    <xf numFmtId="0" fontId="75" fillId="0" borderId="0" xfId="65" applyFont="1" applyAlignment="1">
      <alignment horizontal="center" vertical="center" shrinkToFit="1"/>
    </xf>
    <xf numFmtId="0" fontId="76" fillId="0" borderId="0" xfId="65" applyFont="1" applyAlignment="1">
      <alignment vertical="center" shrinkToFit="1"/>
    </xf>
    <xf numFmtId="0" fontId="77" fillId="0" borderId="0" xfId="65" applyFont="1" applyAlignment="1">
      <alignment horizontal="center" vertical="center" shrinkToFit="1"/>
    </xf>
    <xf numFmtId="0" fontId="78" fillId="0" borderId="0" xfId="65" applyFont="1" applyAlignment="1">
      <alignment horizontal="center" vertical="center"/>
    </xf>
    <xf numFmtId="0" fontId="73" fillId="0" borderId="0" xfId="65" quotePrefix="1" applyFont="1" applyAlignment="1">
      <alignment horizontal="center" vertical="center"/>
    </xf>
    <xf numFmtId="0" fontId="78" fillId="0" borderId="0" xfId="65" applyFont="1" applyAlignment="1">
      <alignment horizontal="center" vertical="center" shrinkToFit="1"/>
    </xf>
    <xf numFmtId="0" fontId="27" fillId="0" borderId="0" xfId="65" applyFont="1" applyAlignment="1">
      <alignment horizontal="center" vertical="center"/>
    </xf>
    <xf numFmtId="0" fontId="22" fillId="0" borderId="0" xfId="65" applyAlignment="1">
      <alignment vertical="center" shrinkToFit="1"/>
    </xf>
    <xf numFmtId="0" fontId="9" fillId="0" borderId="0" xfId="65" applyFont="1" applyAlignment="1">
      <alignment horizontal="center" vertical="center"/>
    </xf>
    <xf numFmtId="0" fontId="22" fillId="0" borderId="0" xfId="65" applyAlignment="1">
      <alignment shrinkToFit="1"/>
    </xf>
    <xf numFmtId="0" fontId="22" fillId="0" borderId="0" xfId="65" applyAlignment="1">
      <alignment horizontal="center" shrinkToFit="1"/>
    </xf>
    <xf numFmtId="0" fontId="49" fillId="0" borderId="0" xfId="65" quotePrefix="1" applyFont="1" applyAlignment="1">
      <alignment horizontal="center" vertical="center"/>
    </xf>
    <xf numFmtId="0" fontId="49" fillId="0" borderId="0" xfId="65" applyFont="1" applyAlignment="1">
      <alignment vertical="center" shrinkToFit="1"/>
    </xf>
    <xf numFmtId="0" fontId="51" fillId="0" borderId="0" xfId="65" applyFont="1" applyAlignment="1">
      <alignment horizontal="center" vertical="center" shrinkToFit="1"/>
    </xf>
    <xf numFmtId="0" fontId="42" fillId="0" borderId="0" xfId="65" applyFont="1" applyAlignment="1">
      <alignment horizontal="center" vertical="center"/>
    </xf>
    <xf numFmtId="0" fontId="42" fillId="0" borderId="0" xfId="65" applyFont="1" applyAlignment="1">
      <alignment vertical="center" shrinkToFit="1"/>
    </xf>
    <xf numFmtId="0" fontId="51" fillId="0" borderId="0" xfId="65" applyFont="1" applyAlignment="1">
      <alignment horizontal="left" vertical="center"/>
    </xf>
    <xf numFmtId="0" fontId="49" fillId="0" borderId="0" xfId="65" quotePrefix="1" applyFont="1" applyAlignment="1">
      <alignment horizontal="left" vertical="center"/>
    </xf>
    <xf numFmtId="0" fontId="22" fillId="0" borderId="0" xfId="65" quotePrefix="1" applyAlignment="1">
      <alignment horizontal="center"/>
    </xf>
    <xf numFmtId="0" fontId="22" fillId="0" borderId="0" xfId="65" quotePrefix="1" applyAlignment="1"/>
    <xf numFmtId="0" fontId="22" fillId="0" borderId="0" xfId="65" quotePrefix="1" applyAlignment="1">
      <alignment horizontal="left" shrinkToFit="1"/>
    </xf>
    <xf numFmtId="0" fontId="22" fillId="0" borderId="0" xfId="65" quotePrefix="1" applyAlignment="1">
      <alignment horizontal="center" shrinkToFit="1"/>
    </xf>
    <xf numFmtId="0" fontId="22" fillId="0" borderId="0" xfId="65" quotePrefix="1" applyAlignment="1">
      <alignment horizontal="left"/>
    </xf>
    <xf numFmtId="0" fontId="22" fillId="0" borderId="0" xfId="65" quotePrefix="1" applyAlignment="1">
      <alignment shrinkToFit="1"/>
    </xf>
    <xf numFmtId="0" fontId="22" fillId="0" borderId="0" xfId="65" applyAlignment="1"/>
    <xf numFmtId="0" fontId="22" fillId="0" borderId="0" xfId="65" applyAlignment="1">
      <alignment horizontal="left" shrinkToFit="1"/>
    </xf>
    <xf numFmtId="0" fontId="22" fillId="0" borderId="0" xfId="65" applyAlignment="1">
      <alignment horizontal="left"/>
    </xf>
    <xf numFmtId="0" fontId="24" fillId="0" borderId="0" xfId="89" applyFont="1"/>
    <xf numFmtId="0" fontId="29" fillId="0" borderId="0" xfId="89" applyFont="1"/>
    <xf numFmtId="0" fontId="30" fillId="0" borderId="3" xfId="89" applyFont="1" applyBorder="1" applyAlignment="1">
      <alignment horizontal="center"/>
    </xf>
    <xf numFmtId="0" fontId="30" fillId="0" borderId="4" xfId="89" applyFont="1" applyBorder="1" applyAlignment="1">
      <alignment horizontal="center"/>
    </xf>
    <xf numFmtId="0" fontId="24" fillId="0" borderId="0" xfId="89" applyFont="1" applyAlignment="1">
      <alignment horizontal="center"/>
    </xf>
    <xf numFmtId="0" fontId="31" fillId="0" borderId="0" xfId="89" applyFont="1" applyAlignment="1">
      <alignment horizontal="center"/>
    </xf>
    <xf numFmtId="49" fontId="31" fillId="0" borderId="0" xfId="89" applyNumberFormat="1" applyFont="1" applyAlignment="1">
      <alignment horizontal="center"/>
    </xf>
    <xf numFmtId="0" fontId="30" fillId="0" borderId="0" xfId="89" applyFont="1"/>
    <xf numFmtId="0" fontId="37" fillId="0" borderId="3" xfId="89" applyFont="1" applyBorder="1" applyAlignment="1">
      <alignment horizontal="center"/>
    </xf>
    <xf numFmtId="0" fontId="22" fillId="0" borderId="0" xfId="89" applyFont="1"/>
    <xf numFmtId="0" fontId="22" fillId="20" borderId="0" xfId="89" applyFont="1" applyFill="1" applyAlignment="1">
      <alignment horizontal="center"/>
    </xf>
    <xf numFmtId="0" fontId="43" fillId="0" borderId="0" xfId="89" applyFont="1"/>
    <xf numFmtId="0" fontId="43" fillId="0" borderId="0" xfId="89" applyFont="1" applyAlignment="1">
      <alignment horizontal="center"/>
    </xf>
    <xf numFmtId="0" fontId="42" fillId="0" borderId="0" xfId="89" applyFont="1" applyAlignment="1">
      <alignment horizontal="center"/>
    </xf>
    <xf numFmtId="0" fontId="22" fillId="20" borderId="0" xfId="89" applyFont="1" applyFill="1"/>
    <xf numFmtId="0" fontId="31" fillId="20" borderId="0" xfId="89" applyFont="1" applyFill="1" applyAlignment="1">
      <alignment horizontal="left"/>
    </xf>
    <xf numFmtId="0" fontId="24" fillId="20" borderId="0" xfId="89" applyFont="1" applyFill="1"/>
    <xf numFmtId="0" fontId="33" fillId="0" borderId="5" xfId="89" applyFont="1" applyBorder="1" applyAlignment="1">
      <alignment horizontal="center"/>
    </xf>
    <xf numFmtId="0" fontId="30" fillId="0" borderId="6" xfId="89" applyFont="1" applyBorder="1" applyAlignment="1">
      <alignment horizontal="center"/>
    </xf>
    <xf numFmtId="0" fontId="23" fillId="0" borderId="6" xfId="89" applyFont="1" applyBorder="1" applyAlignment="1">
      <alignment wrapText="1"/>
    </xf>
    <xf numFmtId="0" fontId="30" fillId="0" borderId="7" xfId="89" applyFont="1" applyBorder="1" applyAlignment="1">
      <alignment horizontal="center"/>
    </xf>
    <xf numFmtId="0" fontId="30" fillId="0" borderId="8" xfId="89" applyFont="1" applyBorder="1" applyAlignment="1">
      <alignment horizontal="center" vertical="center"/>
    </xf>
    <xf numFmtId="0" fontId="30" fillId="0" borderId="8" xfId="89" applyFont="1" applyBorder="1" applyAlignment="1">
      <alignment horizontal="center"/>
    </xf>
    <xf numFmtId="0" fontId="23" fillId="0" borderId="8" xfId="89" applyFont="1" applyBorder="1" applyAlignment="1">
      <alignment wrapText="1"/>
    </xf>
    <xf numFmtId="0" fontId="23" fillId="0" borderId="7" xfId="89" applyFont="1" applyBorder="1"/>
    <xf numFmtId="0" fontId="30" fillId="0" borderId="7" xfId="89" applyFont="1" applyBorder="1" applyAlignment="1">
      <alignment horizontal="center" wrapText="1"/>
    </xf>
    <xf numFmtId="0" fontId="23" fillId="0" borderId="7" xfId="89" applyFont="1" applyBorder="1" applyAlignment="1">
      <alignment wrapText="1"/>
    </xf>
    <xf numFmtId="0" fontId="79" fillId="0" borderId="9" xfId="0" applyFont="1" applyBorder="1" applyAlignment="1">
      <alignment shrinkToFit="1"/>
    </xf>
    <xf numFmtId="0" fontId="80" fillId="0" borderId="9" xfId="0" applyFont="1" applyBorder="1" applyAlignment="1">
      <alignment shrinkToFit="1"/>
    </xf>
    <xf numFmtId="0" fontId="24" fillId="0" borderId="9" xfId="60" applyFont="1" applyBorder="1" applyAlignment="1">
      <alignment horizontal="center" vertical="center" shrinkToFit="1"/>
    </xf>
    <xf numFmtId="0" fontId="24" fillId="0" borderId="9" xfId="60" applyFont="1" applyBorder="1" applyAlignment="1">
      <alignment horizontal="right" vertical="center" shrinkToFit="1"/>
    </xf>
    <xf numFmtId="0" fontId="24" fillId="0" borderId="9" xfId="87" applyFont="1" applyBorder="1" applyAlignment="1">
      <alignment horizontal="center" shrinkToFit="1"/>
    </xf>
    <xf numFmtId="0" fontId="24" fillId="0" borderId="9" xfId="60" applyFont="1" applyBorder="1" applyAlignment="1">
      <alignment vertical="center" shrinkToFit="1"/>
    </xf>
    <xf numFmtId="0" fontId="25" fillId="0" borderId="9" xfId="0" applyFont="1" applyBorder="1" applyAlignment="1">
      <alignment shrinkToFit="1"/>
    </xf>
    <xf numFmtId="0" fontId="24" fillId="0" borderId="9" xfId="0" applyFont="1" applyBorder="1" applyAlignment="1">
      <alignment horizontal="right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9" xfId="0" applyFont="1" applyBorder="1" applyAlignment="1">
      <alignment shrinkToFit="1"/>
    </xf>
    <xf numFmtId="0" fontId="24" fillId="0" borderId="9" xfId="0" applyFont="1" applyBorder="1" applyAlignment="1">
      <alignment horizontal="center" shrinkToFit="1"/>
    </xf>
    <xf numFmtId="0" fontId="24" fillId="0" borderId="9" xfId="0" applyFont="1" applyBorder="1" applyAlignment="1">
      <alignment horizontal="right" shrinkToFit="1"/>
    </xf>
    <xf numFmtId="0" fontId="24" fillId="0" borderId="9" xfId="0" applyFont="1" applyBorder="1" applyAlignment="1">
      <alignment horizontal="left" shrinkToFit="1"/>
    </xf>
    <xf numFmtId="0" fontId="81" fillId="0" borderId="9" xfId="0" applyFont="1" applyBorder="1" applyAlignment="1">
      <alignment shrinkToFit="1"/>
    </xf>
    <xf numFmtId="0" fontId="29" fillId="0" borderId="9" xfId="0" applyFont="1" applyBorder="1" applyAlignment="1">
      <alignment shrinkToFit="1"/>
    </xf>
    <xf numFmtId="2" fontId="24" fillId="0" borderId="9" xfId="0" applyNumberFormat="1" applyFont="1" applyBorder="1" applyAlignment="1">
      <alignment horizontal="center" shrinkToFit="1"/>
    </xf>
    <xf numFmtId="0" fontId="82" fillId="0" borderId="9" xfId="0" applyFont="1" applyBorder="1" applyAlignment="1">
      <alignment shrinkToFit="1"/>
    </xf>
    <xf numFmtId="0" fontId="83" fillId="0" borderId="9" xfId="0" applyFont="1" applyBorder="1" applyAlignment="1">
      <alignment shrinkToFit="1"/>
    </xf>
    <xf numFmtId="0" fontId="83" fillId="0" borderId="9" xfId="0" applyFont="1" applyBorder="1" applyAlignment="1">
      <alignment horizontal="center" shrinkToFit="1"/>
    </xf>
    <xf numFmtId="0" fontId="29" fillId="0" borderId="9" xfId="0" applyFont="1" applyBorder="1" applyAlignment="1">
      <alignment horizontal="right" shrinkToFit="1"/>
    </xf>
    <xf numFmtId="0" fontId="26" fillId="0" borderId="9" xfId="0" applyFont="1" applyBorder="1" applyAlignment="1">
      <alignment shrinkToFit="1"/>
    </xf>
    <xf numFmtId="0" fontId="29" fillId="0" borderId="9" xfId="0" applyFont="1" applyBorder="1" applyAlignment="1">
      <alignment horizontal="center" vertical="center" shrinkToFit="1"/>
    </xf>
    <xf numFmtId="0" fontId="30" fillId="0" borderId="5" xfId="89" applyFont="1" applyBorder="1" applyAlignment="1">
      <alignment horizontal="center"/>
    </xf>
    <xf numFmtId="0" fontId="24" fillId="0" borderId="9" xfId="0" applyFont="1" applyBorder="1" applyAlignment="1">
      <alignment horizontal="left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shrinkToFit="1"/>
    </xf>
    <xf numFmtId="2" fontId="24" fillId="0" borderId="9" xfId="60" applyNumberFormat="1" applyFont="1" applyBorder="1" applyAlignment="1">
      <alignment horizontal="center" shrinkToFit="1"/>
    </xf>
    <xf numFmtId="0" fontId="84" fillId="0" borderId="9" xfId="0" applyFont="1" applyBorder="1" applyAlignment="1">
      <alignment shrinkToFit="1"/>
    </xf>
    <xf numFmtId="0" fontId="24" fillId="0" borderId="9" xfId="87" applyFont="1" applyBorder="1"/>
    <xf numFmtId="0" fontId="79" fillId="0" borderId="9" xfId="0" applyFont="1" applyBorder="1" applyAlignment="1">
      <alignment horizontal="center" shrinkToFit="1"/>
    </xf>
    <xf numFmtId="0" fontId="85" fillId="0" borderId="9" xfId="0" applyFont="1" applyBorder="1" applyAlignment="1">
      <alignment shrinkToFit="1"/>
    </xf>
    <xf numFmtId="0" fontId="29" fillId="0" borderId="9" xfId="87" applyFont="1" applyBorder="1"/>
    <xf numFmtId="0" fontId="24" fillId="0" borderId="9" xfId="0" applyFont="1" applyBorder="1" applyAlignment="1">
      <alignment horizontal="left" vertical="center" wrapText="1"/>
    </xf>
    <xf numFmtId="0" fontId="30" fillId="0" borderId="8" xfId="89" applyFont="1" applyBorder="1" applyAlignment="1">
      <alignment horizontal="center" wrapText="1"/>
    </xf>
    <xf numFmtId="0" fontId="23" fillId="0" borderId="3" xfId="89" applyFont="1" applyBorder="1" applyAlignment="1">
      <alignment wrapText="1"/>
    </xf>
    <xf numFmtId="0" fontId="30" fillId="0" borderId="3" xfId="89" applyFont="1" applyBorder="1" applyAlignment="1">
      <alignment wrapText="1"/>
    </xf>
    <xf numFmtId="0" fontId="30" fillId="0" borderId="3" xfId="89" applyFont="1" applyBorder="1" applyAlignment="1">
      <alignment horizontal="center" wrapText="1"/>
    </xf>
    <xf numFmtId="0" fontId="30" fillId="22" borderId="3" xfId="89" applyFont="1" applyFill="1" applyBorder="1" applyAlignment="1">
      <alignment wrapText="1"/>
    </xf>
    <xf numFmtId="0" fontId="31" fillId="0" borderId="0" xfId="89" applyFont="1" applyAlignment="1">
      <alignment horizontal="left"/>
    </xf>
    <xf numFmtId="0" fontId="23" fillId="0" borderId="3" xfId="89" applyFont="1" applyBorder="1"/>
    <xf numFmtId="0" fontId="30" fillId="0" borderId="3" xfId="89" applyFont="1" applyBorder="1"/>
    <xf numFmtId="0" fontId="30" fillId="22" borderId="3" xfId="89" applyFont="1" applyFill="1" applyBorder="1" applyAlignment="1">
      <alignment horizontal="center"/>
    </xf>
    <xf numFmtId="0" fontId="30" fillId="0" borderId="10" xfId="89" applyFont="1" applyBorder="1" applyAlignment="1">
      <alignment horizontal="center"/>
    </xf>
    <xf numFmtId="0" fontId="30" fillId="22" borderId="3" xfId="89" applyFont="1" applyFill="1" applyBorder="1" applyAlignment="1">
      <alignment horizontal="center" wrapText="1"/>
    </xf>
    <xf numFmtId="0" fontId="30" fillId="22" borderId="6" xfId="89" applyFont="1" applyFill="1" applyBorder="1" applyAlignment="1">
      <alignment horizontal="center"/>
    </xf>
    <xf numFmtId="0" fontId="30" fillId="0" borderId="11" xfId="89" applyFont="1" applyBorder="1" applyAlignment="1">
      <alignment horizontal="center"/>
    </xf>
    <xf numFmtId="0" fontId="37" fillId="0" borderId="7" xfId="89" applyFont="1" applyBorder="1" applyAlignment="1">
      <alignment horizontal="center"/>
    </xf>
    <xf numFmtId="0" fontId="30" fillId="0" borderId="12" xfId="89" applyFont="1" applyBorder="1" applyAlignment="1">
      <alignment horizontal="center"/>
    </xf>
    <xf numFmtId="0" fontId="58" fillId="22" borderId="0" xfId="89" quotePrefix="1" applyFont="1" applyFill="1" applyAlignment="1">
      <alignment horizontal="left"/>
    </xf>
    <xf numFmtId="0" fontId="24" fillId="22" borderId="0" xfId="89" applyFont="1" applyFill="1"/>
    <xf numFmtId="0" fontId="29" fillId="0" borderId="0" xfId="0" applyFont="1"/>
    <xf numFmtId="0" fontId="24" fillId="0" borderId="9" xfId="0" applyFont="1" applyBorder="1" applyAlignment="1">
      <alignment horizontal="center"/>
    </xf>
    <xf numFmtId="0" fontId="30" fillId="0" borderId="9" xfId="60" applyFont="1" applyBorder="1" applyAlignment="1">
      <alignment horizontal="left" vertical="center" wrapText="1"/>
    </xf>
    <xf numFmtId="0" fontId="24" fillId="0" borderId="9" xfId="87" applyFont="1" applyBorder="1" applyAlignment="1">
      <alignment horizontal="left"/>
    </xf>
    <xf numFmtId="0" fontId="84" fillId="0" borderId="0" xfId="0" applyFont="1"/>
    <xf numFmtId="0" fontId="84" fillId="0" borderId="0" xfId="0" applyFont="1" applyAlignment="1">
      <alignment horizontal="left"/>
    </xf>
    <xf numFmtId="1" fontId="84" fillId="0" borderId="0" xfId="0" applyNumberFormat="1" applyFont="1"/>
    <xf numFmtId="1" fontId="84" fillId="0" borderId="0" xfId="0" applyNumberFormat="1" applyFont="1" applyAlignment="1">
      <alignment horizontal="center"/>
    </xf>
    <xf numFmtId="1" fontId="84" fillId="0" borderId="0" xfId="0" applyNumberFormat="1" applyFont="1" applyAlignment="1">
      <alignment horizontal="left"/>
    </xf>
    <xf numFmtId="0" fontId="86" fillId="0" borderId="9" xfId="0" applyFont="1" applyBorder="1"/>
    <xf numFmtId="0" fontId="84" fillId="0" borderId="9" xfId="0" applyFont="1" applyBorder="1" applyAlignment="1">
      <alignment horizontal="center" vertical="center" shrinkToFit="1"/>
    </xf>
    <xf numFmtId="0" fontId="73" fillId="0" borderId="9" xfId="0" applyFont="1" applyBorder="1" applyAlignment="1">
      <alignment horizontal="center" vertical="center" shrinkToFit="1"/>
    </xf>
    <xf numFmtId="49" fontId="59" fillId="0" borderId="9" xfId="0" applyNumberFormat="1" applyFont="1" applyBorder="1" applyAlignment="1">
      <alignment horizontal="center" vertical="center" shrinkToFit="1"/>
    </xf>
    <xf numFmtId="0" fontId="73" fillId="0" borderId="9" xfId="83" applyFont="1" applyBorder="1" applyAlignment="1">
      <alignment vertical="center" shrinkToFit="1"/>
    </xf>
    <xf numFmtId="0" fontId="73" fillId="0" borderId="9" xfId="83" applyFont="1" applyBorder="1" applyAlignment="1">
      <alignment horizontal="center" vertical="center" shrinkToFit="1"/>
    </xf>
    <xf numFmtId="49" fontId="22" fillId="0" borderId="9" xfId="0" applyNumberFormat="1" applyFont="1" applyBorder="1" applyAlignment="1">
      <alignment horizontal="center" vertical="center" shrinkToFit="1"/>
    </xf>
    <xf numFmtId="0" fontId="22" fillId="0" borderId="9" xfId="61" applyFont="1" applyBorder="1" applyAlignment="1">
      <alignment horizontal="center" vertical="center" shrinkToFit="1"/>
    </xf>
    <xf numFmtId="0" fontId="73" fillId="0" borderId="9" xfId="0" applyFont="1" applyBorder="1" applyAlignment="1">
      <alignment shrinkToFit="1"/>
    </xf>
    <xf numFmtId="49" fontId="59" fillId="0" borderId="9" xfId="0" quotePrefix="1" applyNumberFormat="1" applyFont="1" applyBorder="1" applyAlignment="1">
      <alignment horizontal="center" vertical="center" shrinkToFit="1"/>
    </xf>
    <xf numFmtId="14" fontId="84" fillId="0" borderId="9" xfId="0" quotePrefix="1" applyNumberFormat="1" applyFont="1" applyBorder="1" applyAlignment="1">
      <alignment shrinkToFit="1"/>
    </xf>
    <xf numFmtId="0" fontId="22" fillId="0" borderId="9" xfId="83" applyFont="1" applyBorder="1" applyAlignment="1">
      <alignment horizontal="center" vertical="center" shrinkToFit="1"/>
    </xf>
    <xf numFmtId="0" fontId="22" fillId="0" borderId="9" xfId="83" applyFont="1" applyBorder="1" applyAlignment="1">
      <alignment horizontal="justify" vertical="center" shrinkToFit="1"/>
    </xf>
    <xf numFmtId="0" fontId="73" fillId="0" borderId="9" xfId="0" applyFont="1" applyBorder="1"/>
    <xf numFmtId="0" fontId="22" fillId="0" borderId="0" xfId="65" applyAlignment="1">
      <alignment horizontal="left" vertical="center"/>
    </xf>
    <xf numFmtId="0" fontId="37" fillId="0" borderId="3" xfId="89" applyFont="1" applyBorder="1" applyAlignment="1">
      <alignment horizontal="center" vertical="center"/>
    </xf>
    <xf numFmtId="0" fontId="24" fillId="23" borderId="9" xfId="0" applyFont="1" applyFill="1" applyBorder="1" applyAlignment="1">
      <alignment shrinkToFit="1"/>
    </xf>
    <xf numFmtId="0" fontId="25" fillId="23" borderId="9" xfId="0" applyFont="1" applyFill="1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2" fillId="0" borderId="9" xfId="83" applyFont="1" applyBorder="1" applyAlignment="1">
      <alignment horizontal="justify" vertical="center" wrapText="1"/>
    </xf>
    <xf numFmtId="0" fontId="71" fillId="0" borderId="9" xfId="83" applyBorder="1" applyAlignment="1">
      <alignment horizontal="center"/>
    </xf>
    <xf numFmtId="0" fontId="86" fillId="0" borderId="9" xfId="0" applyFont="1" applyBorder="1" applyAlignment="1">
      <alignment horizontal="center" vertical="center" shrinkToFit="1"/>
    </xf>
    <xf numFmtId="0" fontId="84" fillId="0" borderId="0" xfId="0" applyFont="1" applyAlignment="1">
      <alignment horizontal="center"/>
    </xf>
    <xf numFmtId="0" fontId="86" fillId="0" borderId="9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/>
    </xf>
    <xf numFmtId="0" fontId="86" fillId="0" borderId="9" xfId="0" applyFont="1" applyBorder="1" applyAlignment="1">
      <alignment horizontal="left" vertical="center"/>
    </xf>
    <xf numFmtId="0" fontId="73" fillId="0" borderId="9" xfId="0" applyFont="1" applyBorder="1" applyAlignment="1">
      <alignment vertical="center" wrapText="1"/>
    </xf>
    <xf numFmtId="0" fontId="22" fillId="0" borderId="9" xfId="83" applyFont="1" applyBorder="1" applyAlignment="1">
      <alignment horizontal="center" shrinkToFit="1"/>
    </xf>
    <xf numFmtId="0" fontId="22" fillId="0" borderId="9" xfId="61" applyFont="1" applyBorder="1" applyAlignment="1">
      <alignment horizontal="left" vertical="center" shrinkToFit="1"/>
    </xf>
    <xf numFmtId="0" fontId="22" fillId="0" borderId="9" xfId="83" applyFont="1" applyBorder="1" applyAlignment="1">
      <alignment horizontal="left" vertical="center" shrinkToFit="1"/>
    </xf>
    <xf numFmtId="0" fontId="84" fillId="0" borderId="0" xfId="58" applyFont="1"/>
    <xf numFmtId="0" fontId="49" fillId="0" borderId="0" xfId="65" applyFont="1" applyAlignment="1">
      <alignment horizontal="left" vertical="center"/>
    </xf>
    <xf numFmtId="0" fontId="73" fillId="0" borderId="0" xfId="65" applyFont="1" applyAlignment="1">
      <alignment horizontal="left" vertical="center"/>
    </xf>
    <xf numFmtId="0" fontId="26" fillId="0" borderId="0" xfId="65" applyFont="1" applyAlignment="1">
      <alignment horizontal="left" vertical="center"/>
    </xf>
    <xf numFmtId="0" fontId="39" fillId="0" borderId="0" xfId="65" applyFont="1" applyAlignment="1">
      <alignment vertical="center" shrinkToFit="1"/>
    </xf>
    <xf numFmtId="0" fontId="87" fillId="0" borderId="0" xfId="65" applyFont="1" applyAlignment="1">
      <alignment horizontal="center" vertical="center"/>
    </xf>
    <xf numFmtId="0" fontId="73" fillId="0" borderId="0" xfId="65" applyFont="1" applyAlignment="1">
      <alignment horizontal="center" vertical="center" shrinkToFit="1"/>
    </xf>
    <xf numFmtId="0" fontId="49" fillId="0" borderId="0" xfId="65" applyFont="1" applyAlignment="1">
      <alignment horizontal="center" vertical="center" shrinkToFit="1"/>
    </xf>
    <xf numFmtId="0" fontId="48" fillId="0" borderId="0" xfId="65" applyFont="1" applyAlignment="1">
      <alignment horizontal="center" vertical="center"/>
    </xf>
    <xf numFmtId="0" fontId="73" fillId="22" borderId="9" xfId="83" applyFont="1" applyFill="1" applyBorder="1" applyAlignment="1">
      <alignment vertical="center" shrinkToFit="1"/>
    </xf>
    <xf numFmtId="0" fontId="22" fillId="22" borderId="9" xfId="61" applyFont="1" applyFill="1" applyBorder="1" applyAlignment="1">
      <alignment horizontal="center" vertical="center" shrinkToFit="1"/>
    </xf>
    <xf numFmtId="0" fontId="22" fillId="22" borderId="9" xfId="83" applyFont="1" applyFill="1" applyBorder="1" applyAlignment="1">
      <alignment horizontal="justify" vertical="center" shrinkToFit="1"/>
    </xf>
    <xf numFmtId="0" fontId="73" fillId="22" borderId="9" xfId="83" applyFont="1" applyFill="1" applyBorder="1" applyAlignment="1">
      <alignment horizontal="center" vertical="center" shrinkToFit="1"/>
    </xf>
    <xf numFmtId="0" fontId="73" fillId="0" borderId="9" xfId="83" applyFont="1" applyBorder="1" applyAlignment="1">
      <alignment vertical="center" wrapText="1" shrinkToFit="1"/>
    </xf>
    <xf numFmtId="0" fontId="73" fillId="0" borderId="9" xfId="83" applyFont="1" applyBorder="1" applyAlignment="1">
      <alignment horizontal="justify" vertical="center" shrinkToFit="1"/>
    </xf>
    <xf numFmtId="1" fontId="84" fillId="0" borderId="0" xfId="0" applyNumberFormat="1" applyFont="1" applyAlignment="1">
      <alignment wrapText="1"/>
    </xf>
    <xf numFmtId="0" fontId="73" fillId="0" borderId="9" xfId="0" applyFont="1" applyBorder="1" applyAlignment="1">
      <alignment horizontal="center" vertical="center"/>
    </xf>
    <xf numFmtId="49" fontId="61" fillId="0" borderId="9" xfId="0" applyNumberFormat="1" applyFont="1" applyBorder="1" applyAlignment="1">
      <alignment horizontal="center" vertical="center" shrinkToFit="1"/>
    </xf>
    <xf numFmtId="0" fontId="71" fillId="0" borderId="0" xfId="58" applyAlignment="1">
      <alignment horizontal="center"/>
    </xf>
    <xf numFmtId="0" fontId="43" fillId="0" borderId="0" xfId="65" applyFont="1" applyAlignment="1">
      <alignment horizontal="left" vertical="center" shrinkToFit="1"/>
    </xf>
    <xf numFmtId="1" fontId="43" fillId="0" borderId="0" xfId="65" applyNumberFormat="1" applyFont="1" applyAlignment="1">
      <alignment horizontal="center" vertical="center"/>
    </xf>
    <xf numFmtId="0" fontId="43" fillId="0" borderId="0" xfId="65" applyFont="1" applyAlignment="1">
      <alignment horizontal="center" vertical="center"/>
    </xf>
    <xf numFmtId="14" fontId="73" fillId="0" borderId="9" xfId="0" quotePrefix="1" applyNumberFormat="1" applyFont="1" applyBorder="1" applyAlignment="1">
      <alignment vertical="center" shrinkToFit="1"/>
    </xf>
    <xf numFmtId="0" fontId="71" fillId="0" borderId="0" xfId="58" applyAlignment="1">
      <alignment vertical="center"/>
    </xf>
    <xf numFmtId="0" fontId="88" fillId="0" borderId="9" xfId="58" applyFont="1" applyBorder="1" applyAlignment="1">
      <alignment vertical="center"/>
    </xf>
    <xf numFmtId="0" fontId="22" fillId="22" borderId="9" xfId="83" applyFont="1" applyFill="1" applyBorder="1" applyAlignment="1">
      <alignment horizontal="center" vertical="center" shrinkToFit="1"/>
    </xf>
    <xf numFmtId="0" fontId="73" fillId="22" borderId="9" xfId="83" applyFont="1" applyFill="1" applyBorder="1" applyAlignment="1">
      <alignment vertical="center" wrapText="1" shrinkToFit="1"/>
    </xf>
    <xf numFmtId="0" fontId="31" fillId="0" borderId="0" xfId="89" applyFont="1"/>
    <xf numFmtId="0" fontId="24" fillId="22" borderId="0" xfId="89" applyFont="1" applyFill="1" applyAlignment="1">
      <alignment horizontal="left"/>
    </xf>
    <xf numFmtId="0" fontId="30" fillId="22" borderId="0" xfId="89" applyFont="1" applyFill="1"/>
    <xf numFmtId="0" fontId="31" fillId="22" borderId="0" xfId="89" applyFont="1" applyFill="1"/>
    <xf numFmtId="0" fontId="43" fillId="20" borderId="0" xfId="89" applyFont="1" applyFill="1"/>
    <xf numFmtId="0" fontId="42" fillId="20" borderId="0" xfId="89" applyFont="1" applyFill="1"/>
    <xf numFmtId="0" fontId="58" fillId="0" borderId="0" xfId="89" applyFont="1" applyAlignment="1">
      <alignment horizontal="left"/>
    </xf>
    <xf numFmtId="0" fontId="31" fillId="22" borderId="0" xfId="89" applyFont="1" applyFill="1" applyAlignment="1">
      <alignment horizontal="left"/>
    </xf>
    <xf numFmtId="0" fontId="58" fillId="0" borderId="0" xfId="89" quotePrefix="1" applyFont="1" applyAlignment="1">
      <alignment horizontal="left"/>
    </xf>
    <xf numFmtId="0" fontId="6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4" fillId="0" borderId="0" xfId="89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2" fillId="0" borderId="0" xfId="89" applyFont="1" applyAlignment="1">
      <alignment horizontal="center" vertical="center"/>
    </xf>
    <xf numFmtId="0" fontId="24" fillId="0" borderId="0" xfId="89" applyFont="1" applyAlignment="1">
      <alignment horizontal="center" vertical="center"/>
    </xf>
    <xf numFmtId="0" fontId="30" fillId="0" borderId="0" xfId="89" applyFont="1" applyAlignment="1">
      <alignment horizontal="center"/>
    </xf>
    <xf numFmtId="0" fontId="36" fillId="0" borderId="0" xfId="89" applyFont="1"/>
    <xf numFmtId="0" fontId="38" fillId="0" borderId="0" xfId="89" applyFont="1"/>
    <xf numFmtId="0" fontId="30" fillId="0" borderId="0" xfId="89" applyFont="1" applyAlignment="1">
      <alignment horizontal="left"/>
    </xf>
    <xf numFmtId="0" fontId="30" fillId="20" borderId="0" xfId="89" applyFont="1" applyFill="1" applyAlignment="1">
      <alignment horizontal="left"/>
    </xf>
    <xf numFmtId="0" fontId="37" fillId="0" borderId="0" xfId="89" applyFont="1" applyAlignment="1">
      <alignment horizontal="center"/>
    </xf>
    <xf numFmtId="0" fontId="38" fillId="0" borderId="0" xfId="89" applyFont="1" applyAlignment="1">
      <alignment horizontal="center"/>
    </xf>
    <xf numFmtId="0" fontId="57" fillId="0" borderId="0" xfId="89" quotePrefix="1" applyFont="1"/>
    <xf numFmtId="0" fontId="24" fillId="0" borderId="0" xfId="89" quotePrefix="1" applyFont="1"/>
    <xf numFmtId="0" fontId="37" fillId="0" borderId="13" xfId="89" applyFont="1" applyBorder="1" applyAlignment="1">
      <alignment horizontal="center" vertical="center"/>
    </xf>
    <xf numFmtId="0" fontId="37" fillId="0" borderId="7" xfId="89" applyFont="1" applyBorder="1" applyAlignment="1">
      <alignment horizontal="center" vertical="center"/>
    </xf>
    <xf numFmtId="0" fontId="30" fillId="0" borderId="7" xfId="89" applyFont="1" applyBorder="1" applyAlignment="1">
      <alignment horizontal="center" vertical="center"/>
    </xf>
    <xf numFmtId="0" fontId="24" fillId="0" borderId="7" xfId="89" applyFont="1" applyBorder="1" applyAlignment="1">
      <alignment horizontal="center" vertical="center"/>
    </xf>
    <xf numFmtId="0" fontId="30" fillId="0" borderId="7" xfId="89" applyFont="1" applyBorder="1" applyAlignment="1">
      <alignment vertical="center"/>
    </xf>
    <xf numFmtId="0" fontId="30" fillId="0" borderId="12" xfId="89" applyFont="1" applyBorder="1" applyAlignment="1">
      <alignment horizontal="center" vertical="center"/>
    </xf>
    <xf numFmtId="0" fontId="37" fillId="0" borderId="12" xfId="89" applyFont="1" applyBorder="1" applyAlignment="1">
      <alignment horizontal="center" vertical="center"/>
    </xf>
    <xf numFmtId="0" fontId="24" fillId="0" borderId="13" xfId="89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0" fillId="0" borderId="15" xfId="89" applyFont="1" applyBorder="1" applyAlignment="1">
      <alignment horizontal="center" vertical="center"/>
    </xf>
    <xf numFmtId="0" fontId="24" fillId="0" borderId="4" xfId="89" applyFont="1" applyBorder="1" applyAlignment="1">
      <alignment horizontal="center" vertical="center"/>
    </xf>
    <xf numFmtId="0" fontId="30" fillId="0" borderId="10" xfId="89" applyFont="1" applyBorder="1" applyAlignment="1">
      <alignment horizontal="center" vertical="center"/>
    </xf>
    <xf numFmtId="0" fontId="30" fillId="0" borderId="4" xfId="89" applyFont="1" applyBorder="1" applyAlignment="1">
      <alignment horizontal="center" vertical="center"/>
    </xf>
    <xf numFmtId="0" fontId="30" fillId="0" borderId="3" xfId="89" applyFont="1" applyBorder="1" applyAlignment="1">
      <alignment horizontal="center" vertical="center"/>
    </xf>
    <xf numFmtId="0" fontId="24" fillId="0" borderId="3" xfId="89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10" xfId="89" applyFont="1" applyBorder="1" applyAlignment="1">
      <alignment horizontal="center" vertical="center"/>
    </xf>
    <xf numFmtId="0" fontId="37" fillId="0" borderId="4" xfId="89" applyFont="1" applyBorder="1" applyAlignment="1">
      <alignment horizontal="center" vertical="center"/>
    </xf>
    <xf numFmtId="0" fontId="30" fillId="0" borderId="3" xfId="89" applyFont="1" applyBorder="1" applyAlignment="1">
      <alignment vertical="center"/>
    </xf>
    <xf numFmtId="0" fontId="38" fillId="0" borderId="3" xfId="89" applyFont="1" applyBorder="1" applyAlignment="1">
      <alignment horizontal="center" vertical="center"/>
    </xf>
    <xf numFmtId="0" fontId="31" fillId="0" borderId="3" xfId="89" applyFont="1" applyBorder="1" applyAlignment="1">
      <alignment horizontal="center" vertical="center"/>
    </xf>
    <xf numFmtId="0" fontId="38" fillId="0" borderId="17" xfId="89" applyFont="1" applyBorder="1" applyAlignment="1">
      <alignment horizontal="center" vertical="center" wrapText="1"/>
    </xf>
    <xf numFmtId="0" fontId="34" fillId="0" borderId="15" xfId="89" applyFont="1" applyBorder="1" applyAlignment="1">
      <alignment vertical="center" wrapText="1"/>
    </xf>
    <xf numFmtId="0" fontId="24" fillId="0" borderId="10" xfId="89" applyFont="1" applyBorder="1" applyAlignment="1">
      <alignment horizontal="center" vertical="center"/>
    </xf>
    <xf numFmtId="0" fontId="37" fillId="0" borderId="18" xfId="89" applyFont="1" applyBorder="1" applyAlignment="1">
      <alignment horizontal="center" vertical="center"/>
    </xf>
    <xf numFmtId="0" fontId="37" fillId="0" borderId="8" xfId="89" applyFont="1" applyBorder="1" applyAlignment="1">
      <alignment horizontal="center" vertical="center"/>
    </xf>
    <xf numFmtId="0" fontId="37" fillId="0" borderId="19" xfId="89" applyFont="1" applyBorder="1" applyAlignment="1">
      <alignment horizontal="center" vertical="center"/>
    </xf>
    <xf numFmtId="0" fontId="30" fillId="0" borderId="20" xfId="89" applyFont="1" applyBorder="1" applyAlignment="1">
      <alignment horizontal="center" vertical="center"/>
    </xf>
    <xf numFmtId="0" fontId="30" fillId="0" borderId="19" xfId="89" applyFont="1" applyBorder="1" applyAlignment="1">
      <alignment horizontal="center" vertical="center"/>
    </xf>
    <xf numFmtId="0" fontId="30" fillId="0" borderId="18" xfId="89" applyFont="1" applyBorder="1" applyAlignment="1">
      <alignment horizontal="center" vertical="center"/>
    </xf>
    <xf numFmtId="0" fontId="31" fillId="0" borderId="8" xfId="89" applyFont="1" applyBorder="1" applyAlignment="1">
      <alignment horizontal="center" vertical="center"/>
    </xf>
    <xf numFmtId="0" fontId="24" fillId="0" borderId="8" xfId="89" applyFont="1" applyBorder="1" applyAlignment="1">
      <alignment horizontal="center" vertical="center"/>
    </xf>
    <xf numFmtId="0" fontId="24" fillId="0" borderId="8" xfId="89" applyFont="1" applyBorder="1" applyAlignment="1">
      <alignment vertical="center"/>
    </xf>
    <xf numFmtId="0" fontId="38" fillId="0" borderId="21" xfId="89" applyFont="1" applyBorder="1" applyAlignment="1">
      <alignment horizontal="center" vertical="center" wrapText="1"/>
    </xf>
    <xf numFmtId="0" fontId="24" fillId="0" borderId="3" xfId="89" applyFont="1" applyBorder="1" applyAlignment="1">
      <alignment horizontal="center" vertical="center" wrapText="1"/>
    </xf>
    <xf numFmtId="0" fontId="29" fillId="0" borderId="3" xfId="89" applyFont="1" applyBorder="1" applyAlignment="1">
      <alignment horizontal="center" vertical="center"/>
    </xf>
    <xf numFmtId="0" fontId="24" fillId="0" borderId="3" xfId="89" applyFont="1" applyBorder="1" applyAlignment="1">
      <alignment vertical="center"/>
    </xf>
    <xf numFmtId="0" fontId="24" fillId="0" borderId="3" xfId="89" applyFont="1" applyBorder="1" applyAlignment="1">
      <alignment vertical="center" wrapText="1"/>
    </xf>
    <xf numFmtId="0" fontId="31" fillId="0" borderId="3" xfId="89" applyFont="1" applyBorder="1" applyAlignment="1">
      <alignment horizontal="center"/>
    </xf>
    <xf numFmtId="0" fontId="34" fillId="0" borderId="3" xfId="89" applyFont="1" applyBorder="1" applyAlignment="1">
      <alignment horizontal="center"/>
    </xf>
    <xf numFmtId="0" fontId="24" fillId="0" borderId="3" xfId="89" applyFont="1" applyBorder="1" applyAlignment="1">
      <alignment wrapText="1"/>
    </xf>
    <xf numFmtId="0" fontId="34" fillId="0" borderId="8" xfId="89" applyFont="1" applyBorder="1" applyAlignment="1">
      <alignment horizontal="center"/>
    </xf>
    <xf numFmtId="0" fontId="24" fillId="0" borderId="8" xfId="89" applyFont="1" applyBorder="1" applyAlignment="1">
      <alignment wrapText="1"/>
    </xf>
    <xf numFmtId="0" fontId="30" fillId="22" borderId="7" xfId="89" applyFont="1" applyFill="1" applyBorder="1"/>
    <xf numFmtId="0" fontId="34" fillId="0" borderId="7" xfId="89" applyFont="1" applyBorder="1" applyAlignment="1">
      <alignment horizontal="center"/>
    </xf>
    <xf numFmtId="0" fontId="23" fillId="0" borderId="13" xfId="89" applyFont="1" applyBorder="1"/>
    <xf numFmtId="0" fontId="36" fillId="0" borderId="7" xfId="89" applyFont="1" applyBorder="1"/>
    <xf numFmtId="0" fontId="24" fillId="0" borderId="7" xfId="89" applyFont="1" applyBorder="1" applyAlignment="1">
      <alignment vertical="center" wrapText="1"/>
    </xf>
    <xf numFmtId="0" fontId="30" fillId="22" borderId="6" xfId="89" applyFont="1" applyFill="1" applyBorder="1"/>
    <xf numFmtId="0" fontId="30" fillId="0" borderId="6" xfId="89" applyFont="1" applyBorder="1" applyAlignment="1">
      <alignment horizontal="center" wrapText="1"/>
    </xf>
    <xf numFmtId="0" fontId="37" fillId="0" borderId="6" xfId="89" applyFont="1" applyBorder="1" applyAlignment="1">
      <alignment horizontal="center"/>
    </xf>
    <xf numFmtId="0" fontId="34" fillId="0" borderId="6" xfId="89" applyFont="1" applyBorder="1" applyAlignment="1">
      <alignment horizontal="center"/>
    </xf>
    <xf numFmtId="0" fontId="23" fillId="0" borderId="10" xfId="89" applyFont="1" applyBorder="1"/>
    <xf numFmtId="0" fontId="36" fillId="0" borderId="3" xfId="89" applyFont="1" applyBorder="1"/>
    <xf numFmtId="0" fontId="24" fillId="0" borderId="6" xfId="89" applyFont="1" applyBorder="1" applyAlignment="1">
      <alignment vertical="center" wrapText="1"/>
    </xf>
    <xf numFmtId="0" fontId="30" fillId="22" borderId="3" xfId="89" applyFont="1" applyFill="1" applyBorder="1"/>
    <xf numFmtId="0" fontId="30" fillId="22" borderId="8" xfId="89" applyFont="1" applyFill="1" applyBorder="1"/>
    <xf numFmtId="0" fontId="37" fillId="0" borderId="8" xfId="89" applyFont="1" applyBorder="1" applyAlignment="1">
      <alignment horizontal="center"/>
    </xf>
    <xf numFmtId="0" fontId="30" fillId="0" borderId="19" xfId="89" applyFont="1" applyBorder="1" applyAlignment="1">
      <alignment horizontal="center"/>
    </xf>
    <xf numFmtId="0" fontId="23" fillId="0" borderId="18" xfId="89" applyFont="1" applyBorder="1"/>
    <xf numFmtId="0" fontId="23" fillId="0" borderId="8" xfId="89" applyFont="1" applyBorder="1"/>
    <xf numFmtId="0" fontId="36" fillId="0" borderId="8" xfId="89" applyFont="1" applyBorder="1"/>
    <xf numFmtId="0" fontId="24" fillId="0" borderId="8" xfId="89" applyFont="1" applyBorder="1" applyAlignment="1">
      <alignment vertical="center" wrapText="1"/>
    </xf>
    <xf numFmtId="0" fontId="36" fillId="0" borderId="6" xfId="89" applyFont="1" applyBorder="1" applyAlignment="1">
      <alignment horizontal="center"/>
    </xf>
    <xf numFmtId="0" fontId="23" fillId="0" borderId="6" xfId="89" applyFont="1" applyBorder="1"/>
    <xf numFmtId="0" fontId="23" fillId="22" borderId="3" xfId="89" applyFont="1" applyFill="1" applyBorder="1"/>
    <xf numFmtId="0" fontId="24" fillId="0" borderId="3" xfId="0" applyFont="1" applyBorder="1" applyAlignment="1">
      <alignment shrinkToFit="1"/>
    </xf>
    <xf numFmtId="0" fontId="31" fillId="0" borderId="3" xfId="0" applyFont="1" applyBorder="1" applyAlignment="1">
      <alignment shrinkToFit="1"/>
    </xf>
    <xf numFmtId="0" fontId="30" fillId="22" borderId="10" xfId="89" applyFont="1" applyFill="1" applyBorder="1"/>
    <xf numFmtId="0" fontId="32" fillId="0" borderId="3" xfId="89" applyFont="1" applyBorder="1" applyAlignment="1">
      <alignment wrapText="1"/>
    </xf>
    <xf numFmtId="0" fontId="63" fillId="0" borderId="3" xfId="89" applyFont="1" applyBorder="1"/>
    <xf numFmtId="0" fontId="30" fillId="24" borderId="15" xfId="89" applyFont="1" applyFill="1" applyBorder="1" applyAlignment="1">
      <alignment wrapText="1"/>
    </xf>
    <xf numFmtId="0" fontId="30" fillId="24" borderId="3" xfId="89" applyFont="1" applyFill="1" applyBorder="1" applyAlignment="1">
      <alignment horizontal="center" wrapText="1"/>
    </xf>
    <xf numFmtId="0" fontId="23" fillId="24" borderId="3" xfId="89" applyFont="1" applyFill="1" applyBorder="1" applyAlignment="1">
      <alignment wrapText="1"/>
    </xf>
    <xf numFmtId="0" fontId="34" fillId="0" borderId="4" xfId="89" applyFont="1" applyBorder="1" applyAlignment="1">
      <alignment horizontal="center"/>
    </xf>
    <xf numFmtId="0" fontId="31" fillId="0" borderId="3" xfId="89" applyFont="1" applyBorder="1" applyAlignment="1">
      <alignment horizontal="left"/>
    </xf>
    <xf numFmtId="0" fontId="89" fillId="0" borderId="3" xfId="89" applyFont="1" applyBorder="1" applyAlignment="1">
      <alignment horizontal="center"/>
    </xf>
    <xf numFmtId="0" fontId="89" fillId="25" borderId="3" xfId="89" applyFont="1" applyFill="1" applyBorder="1" applyAlignment="1">
      <alignment horizontal="center"/>
    </xf>
    <xf numFmtId="164" fontId="34" fillId="0" borderId="3" xfId="89" applyNumberFormat="1" applyFont="1" applyBorder="1"/>
    <xf numFmtId="0" fontId="24" fillId="0" borderId="3" xfId="89" applyFont="1" applyBorder="1" applyAlignment="1">
      <alignment horizontal="center"/>
    </xf>
    <xf numFmtId="0" fontId="34" fillId="26" borderId="3" xfId="89" applyFont="1" applyFill="1" applyBorder="1" applyAlignment="1">
      <alignment horizontal="center"/>
    </xf>
    <xf numFmtId="0" fontId="90" fillId="0" borderId="3" xfId="89" applyFont="1" applyBorder="1" applyAlignment="1">
      <alignment horizontal="center"/>
    </xf>
    <xf numFmtId="0" fontId="90" fillId="21" borderId="3" xfId="89" applyFont="1" applyFill="1" applyBorder="1" applyAlignment="1">
      <alignment horizontal="center"/>
    </xf>
    <xf numFmtId="49" fontId="30" fillId="0" borderId="3" xfId="89" applyNumberFormat="1" applyFont="1" applyBorder="1" applyAlignment="1">
      <alignment horizontal="center"/>
    </xf>
    <xf numFmtId="164" fontId="30" fillId="0" borderId="3" xfId="89" applyNumberFormat="1" applyFont="1" applyBorder="1" applyAlignment="1">
      <alignment horizontal="center"/>
    </xf>
    <xf numFmtId="0" fontId="30" fillId="21" borderId="3" xfId="89" applyFont="1" applyFill="1" applyBorder="1" applyAlignment="1">
      <alignment horizontal="center"/>
    </xf>
    <xf numFmtId="0" fontId="33" fillId="0" borderId="3" xfId="89" applyFont="1" applyBorder="1" applyAlignment="1">
      <alignment horizontal="center"/>
    </xf>
    <xf numFmtId="49" fontId="32" fillId="24" borderId="3" xfId="89" applyNumberFormat="1" applyFont="1" applyFill="1" applyBorder="1" applyAlignment="1">
      <alignment horizontal="center"/>
    </xf>
    <xf numFmtId="0" fontId="32" fillId="24" borderId="3" xfId="89" applyFont="1" applyFill="1" applyBorder="1" applyAlignment="1">
      <alignment horizontal="center"/>
    </xf>
    <xf numFmtId="0" fontId="32" fillId="24" borderId="4" xfId="89" applyFont="1" applyFill="1" applyBorder="1" applyAlignment="1">
      <alignment horizontal="center"/>
    </xf>
    <xf numFmtId="49" fontId="32" fillId="24" borderId="10" xfId="89" applyNumberFormat="1" applyFont="1" applyFill="1" applyBorder="1" applyAlignment="1">
      <alignment horizontal="center"/>
    </xf>
    <xf numFmtId="49" fontId="34" fillId="24" borderId="3" xfId="89" applyNumberFormat="1" applyFont="1" applyFill="1" applyBorder="1" applyAlignment="1">
      <alignment horizontal="center"/>
    </xf>
    <xf numFmtId="49" fontId="30" fillId="24" borderId="4" xfId="89" applyNumberFormat="1" applyFont="1" applyFill="1" applyBorder="1" applyAlignment="1">
      <alignment horizontal="left"/>
    </xf>
    <xf numFmtId="0" fontId="32" fillId="27" borderId="3" xfId="89" applyFont="1" applyFill="1" applyBorder="1" applyAlignment="1">
      <alignment horizontal="center"/>
    </xf>
    <xf numFmtId="49" fontId="32" fillId="24" borderId="4" xfId="89" applyNumberFormat="1" applyFont="1" applyFill="1" applyBorder="1" applyAlignment="1">
      <alignment horizontal="center"/>
    </xf>
    <xf numFmtId="0" fontId="32" fillId="24" borderId="10" xfId="89" applyFont="1" applyFill="1" applyBorder="1" applyAlignment="1">
      <alignment horizontal="center"/>
    </xf>
    <xf numFmtId="0" fontId="30" fillId="24" borderId="4" xfId="89" applyFont="1" applyFill="1" applyBorder="1" applyAlignment="1">
      <alignment horizontal="left"/>
    </xf>
    <xf numFmtId="0" fontId="24" fillId="0" borderId="0" xfId="89" applyFont="1" applyAlignment="1">
      <alignment horizontal="left"/>
    </xf>
    <xf numFmtId="0" fontId="24" fillId="20" borderId="0" xfId="89" applyFont="1" applyFill="1" applyAlignment="1">
      <alignment horizontal="center"/>
    </xf>
    <xf numFmtId="49" fontId="24" fillId="0" borderId="0" xfId="89" applyNumberFormat="1" applyFont="1" applyAlignment="1">
      <alignment horizontal="right"/>
    </xf>
    <xf numFmtId="49" fontId="24" fillId="0" borderId="0" xfId="89" applyNumberFormat="1" applyFont="1" applyAlignment="1">
      <alignment horizontal="left"/>
    </xf>
    <xf numFmtId="0" fontId="26" fillId="0" borderId="0" xfId="89" applyFont="1"/>
    <xf numFmtId="0" fontId="22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" fontId="22" fillId="0" borderId="3" xfId="0" applyNumberFormat="1" applyFont="1" applyBorder="1" applyAlignment="1">
      <alignment horizontal="center" textRotation="90"/>
    </xf>
    <xf numFmtId="0" fontId="22" fillId="0" borderId="3" xfId="0" applyFont="1" applyBorder="1" applyAlignment="1">
      <alignment horizontal="center" textRotation="90" wrapText="1"/>
    </xf>
    <xf numFmtId="0" fontId="22" fillId="0" borderId="3" xfId="0" applyFont="1" applyBorder="1" applyAlignment="1">
      <alignment horizontal="center" textRotation="90"/>
    </xf>
    <xf numFmtId="0" fontId="22" fillId="0" borderId="15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22" fillId="0" borderId="24" xfId="0" applyFont="1" applyBorder="1" applyAlignment="1">
      <alignment horizontal="center" textRotation="90"/>
    </xf>
    <xf numFmtId="0" fontId="22" fillId="0" borderId="25" xfId="0" applyFont="1" applyBorder="1" applyAlignment="1">
      <alignment horizontal="center" textRotation="90"/>
    </xf>
    <xf numFmtId="0" fontId="2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 textRotation="90"/>
    </xf>
    <xf numFmtId="0" fontId="22" fillId="0" borderId="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8" xfId="0" applyFont="1" applyBorder="1" applyAlignment="1">
      <alignment horizontal="center" textRotation="90"/>
    </xf>
    <xf numFmtId="0" fontId="22" fillId="0" borderId="29" xfId="0" applyFont="1" applyBorder="1" applyAlignment="1">
      <alignment horizontal="center" textRotation="90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78" fillId="26" borderId="22" xfId="0" applyFont="1" applyFill="1" applyBorder="1" applyAlignment="1">
      <alignment vertical="center"/>
    </xf>
    <xf numFmtId="0" fontId="73" fillId="26" borderId="3" xfId="0" applyFont="1" applyFill="1" applyBorder="1" applyAlignment="1">
      <alignment vertical="center"/>
    </xf>
    <xf numFmtId="0" fontId="73" fillId="26" borderId="3" xfId="0" applyFont="1" applyFill="1" applyBorder="1" applyAlignment="1">
      <alignment horizontal="center" vertical="center"/>
    </xf>
    <xf numFmtId="0" fontId="73" fillId="26" borderId="15" xfId="0" applyFont="1" applyFill="1" applyBorder="1" applyAlignment="1">
      <alignment horizontal="center" vertical="center"/>
    </xf>
    <xf numFmtId="0" fontId="73" fillId="26" borderId="22" xfId="0" applyFont="1" applyFill="1" applyBorder="1" applyAlignment="1">
      <alignment horizontal="center" vertical="center"/>
    </xf>
    <xf numFmtId="0" fontId="73" fillId="26" borderId="26" xfId="0" applyFont="1" applyFill="1" applyBorder="1" applyAlignment="1">
      <alignment vertical="center"/>
    </xf>
    <xf numFmtId="0" fontId="73" fillId="0" borderId="22" xfId="0" applyFont="1" applyBorder="1" applyAlignment="1">
      <alignment horizontal="center" vertical="center"/>
    </xf>
    <xf numFmtId="0" fontId="73" fillId="0" borderId="3" xfId="0" applyFont="1" applyBorder="1" applyAlignment="1">
      <alignment vertical="center" wrapText="1"/>
    </xf>
    <xf numFmtId="0" fontId="73" fillId="0" borderId="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vertical="center"/>
    </xf>
    <xf numFmtId="0" fontId="22" fillId="0" borderId="3" xfId="0" applyFont="1" applyBorder="1" applyAlignment="1">
      <alignment horizontal="left" vertical="center" wrapText="1"/>
    </xf>
    <xf numFmtId="1" fontId="22" fillId="0" borderId="3" xfId="0" applyNumberFormat="1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/>
    </xf>
    <xf numFmtId="0" fontId="73" fillId="0" borderId="31" xfId="0" applyFont="1" applyBorder="1" applyAlignment="1">
      <alignment vertical="center" wrapText="1"/>
    </xf>
    <xf numFmtId="0" fontId="73" fillId="0" borderId="31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35" xfId="0" applyFont="1" applyBorder="1" applyAlignment="1">
      <alignment vertical="center"/>
    </xf>
    <xf numFmtId="0" fontId="39" fillId="28" borderId="36" xfId="0" applyFont="1" applyFill="1" applyBorder="1" applyAlignment="1">
      <alignment horizontal="center" vertical="center"/>
    </xf>
    <xf numFmtId="0" fontId="39" fillId="28" borderId="37" xfId="0" applyFont="1" applyFill="1" applyBorder="1" applyAlignment="1">
      <alignment horizontal="center" vertical="center"/>
    </xf>
    <xf numFmtId="0" fontId="39" fillId="28" borderId="38" xfId="0" applyFont="1" applyFill="1" applyBorder="1" applyAlignment="1">
      <alignment horizontal="center" vertical="center"/>
    </xf>
    <xf numFmtId="0" fontId="78" fillId="28" borderId="37" xfId="0" applyFont="1" applyFill="1" applyBorder="1" applyAlignment="1">
      <alignment horizontal="center" vertical="center"/>
    </xf>
    <xf numFmtId="0" fontId="78" fillId="28" borderId="39" xfId="0" applyFont="1" applyFill="1" applyBorder="1" applyAlignment="1">
      <alignment horizontal="center" vertical="center"/>
    </xf>
    <xf numFmtId="0" fontId="73" fillId="26" borderId="26" xfId="0" applyFont="1" applyFill="1" applyBorder="1" applyAlignment="1">
      <alignment horizontal="center" vertical="center"/>
    </xf>
    <xf numFmtId="0" fontId="73" fillId="0" borderId="3" xfId="0" applyFont="1" applyBorder="1" applyAlignment="1">
      <alignment vertical="center"/>
    </xf>
    <xf numFmtId="0" fontId="73" fillId="0" borderId="3" xfId="0" applyFont="1" applyBorder="1" applyAlignment="1">
      <alignment vertical="top" wrapText="1"/>
    </xf>
    <xf numFmtId="0" fontId="73" fillId="0" borderId="3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3" xfId="0" quotePrefix="1" applyFont="1" applyBorder="1" applyAlignment="1">
      <alignment horizontal="center" vertical="center"/>
    </xf>
    <xf numFmtId="0" fontId="73" fillId="0" borderId="31" xfId="0" quotePrefix="1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8" fillId="28" borderId="36" xfId="0" applyFont="1" applyFill="1" applyBorder="1" applyAlignment="1">
      <alignment horizontal="center" vertical="center"/>
    </xf>
    <xf numFmtId="0" fontId="78" fillId="28" borderId="38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justify" vertical="center" wrapText="1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horizontal="left" wrapText="1"/>
    </xf>
    <xf numFmtId="0" fontId="73" fillId="0" borderId="40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1" fontId="22" fillId="0" borderId="6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0" fontId="91" fillId="0" borderId="3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 wrapText="1"/>
    </xf>
    <xf numFmtId="1" fontId="22" fillId="0" borderId="3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 wrapText="1"/>
    </xf>
    <xf numFmtId="0" fontId="78" fillId="26" borderId="44" xfId="0" applyFont="1" applyFill="1" applyBorder="1" applyAlignment="1">
      <alignment vertical="center"/>
    </xf>
    <xf numFmtId="0" fontId="73" fillId="26" borderId="45" xfId="0" applyFont="1" applyFill="1" applyBorder="1" applyAlignment="1">
      <alignment vertical="center"/>
    </xf>
    <xf numFmtId="0" fontId="73" fillId="26" borderId="45" xfId="0" applyFont="1" applyFill="1" applyBorder="1" applyAlignment="1">
      <alignment horizontal="center" vertical="center"/>
    </xf>
    <xf numFmtId="0" fontId="73" fillId="26" borderId="46" xfId="0" applyFont="1" applyFill="1" applyBorder="1" applyAlignment="1">
      <alignment horizontal="center" vertical="center"/>
    </xf>
    <xf numFmtId="0" fontId="73" fillId="26" borderId="44" xfId="0" applyFont="1" applyFill="1" applyBorder="1" applyAlignment="1">
      <alignment horizontal="center" vertical="center"/>
    </xf>
    <xf numFmtId="0" fontId="73" fillId="26" borderId="47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73" fillId="0" borderId="48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8" fillId="28" borderId="50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73" fillId="0" borderId="31" xfId="0" applyFont="1" applyBorder="1" applyAlignment="1">
      <alignment vertical="top" wrapText="1"/>
    </xf>
    <xf numFmtId="1" fontId="22" fillId="0" borderId="40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justify" vertical="center" wrapText="1"/>
    </xf>
    <xf numFmtId="0" fontId="22" fillId="0" borderId="48" xfId="0" applyFont="1" applyBorder="1" applyAlignment="1">
      <alignment horizontal="center" vertical="center"/>
    </xf>
    <xf numFmtId="0" fontId="78" fillId="26" borderId="51" xfId="0" applyFont="1" applyFill="1" applyBorder="1" applyAlignment="1">
      <alignment vertical="center"/>
    </xf>
    <xf numFmtId="0" fontId="73" fillId="26" borderId="52" xfId="0" applyFont="1" applyFill="1" applyBorder="1" applyAlignment="1">
      <alignment vertical="center"/>
    </xf>
    <xf numFmtId="0" fontId="73" fillId="26" borderId="52" xfId="0" applyFont="1" applyFill="1" applyBorder="1" applyAlignment="1">
      <alignment horizontal="center" vertical="center"/>
    </xf>
    <xf numFmtId="0" fontId="73" fillId="26" borderId="53" xfId="0" applyFont="1" applyFill="1" applyBorder="1" applyAlignment="1">
      <alignment horizontal="center" vertical="center"/>
    </xf>
    <xf numFmtId="0" fontId="73" fillId="26" borderId="51" xfId="0" applyFont="1" applyFill="1" applyBorder="1" applyAlignment="1">
      <alignment horizontal="center" vertical="center"/>
    </xf>
    <xf numFmtId="0" fontId="73" fillId="26" borderId="54" xfId="0" applyFont="1" applyFill="1" applyBorder="1" applyAlignment="1">
      <alignment horizontal="center" vertical="center"/>
    </xf>
    <xf numFmtId="0" fontId="92" fillId="0" borderId="40" xfId="0" applyFont="1" applyBorder="1" applyAlignment="1">
      <alignment horizontal="center" vertical="center"/>
    </xf>
    <xf numFmtId="0" fontId="73" fillId="0" borderId="55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73" fillId="0" borderId="42" xfId="0" applyFont="1" applyBorder="1" applyAlignment="1">
      <alignment vertical="center" wrapText="1"/>
    </xf>
    <xf numFmtId="0" fontId="73" fillId="0" borderId="57" xfId="0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6" xfId="0" applyFont="1" applyBorder="1" applyAlignment="1">
      <alignment vertical="center" wrapText="1"/>
    </xf>
    <xf numFmtId="0" fontId="92" fillId="0" borderId="41" xfId="0" applyFont="1" applyBorder="1" applyAlignment="1">
      <alignment horizontal="center" vertical="center"/>
    </xf>
    <xf numFmtId="0" fontId="73" fillId="0" borderId="60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39" fillId="28" borderId="50" xfId="0" applyFont="1" applyFill="1" applyBorder="1" applyAlignment="1">
      <alignment horizontal="center" vertical="center"/>
    </xf>
    <xf numFmtId="0" fontId="78" fillId="26" borderId="3" xfId="0" applyFont="1" applyFill="1" applyBorder="1" applyAlignment="1">
      <alignment horizontal="center" vertical="center"/>
    </xf>
    <xf numFmtId="0" fontId="78" fillId="26" borderId="15" xfId="0" applyFont="1" applyFill="1" applyBorder="1" applyAlignment="1">
      <alignment horizontal="center" vertical="center"/>
    </xf>
    <xf numFmtId="0" fontId="91" fillId="0" borderId="42" xfId="0" applyFont="1" applyBorder="1" applyAlignment="1">
      <alignment horizontal="center" vertical="center"/>
    </xf>
    <xf numFmtId="0" fontId="73" fillId="0" borderId="49" xfId="0" applyFont="1" applyBorder="1" applyAlignment="1">
      <alignment vertical="center"/>
    </xf>
    <xf numFmtId="0" fontId="78" fillId="28" borderId="62" xfId="0" applyFont="1" applyFill="1" applyBorder="1" applyAlignment="1">
      <alignment horizontal="center" vertical="center"/>
    </xf>
    <xf numFmtId="0" fontId="73" fillId="0" borderId="63" xfId="0" applyFont="1" applyBorder="1" applyAlignment="1">
      <alignment horizontal="center" vertical="center"/>
    </xf>
    <xf numFmtId="0" fontId="73" fillId="0" borderId="64" xfId="0" applyFont="1" applyBorder="1" applyAlignment="1">
      <alignment horizontal="center" vertical="center"/>
    </xf>
    <xf numFmtId="0" fontId="78" fillId="28" borderId="36" xfId="0" applyFont="1" applyFill="1" applyBorder="1" applyAlignment="1">
      <alignment vertical="center"/>
    </xf>
    <xf numFmtId="0" fontId="78" fillId="28" borderId="37" xfId="0" applyFont="1" applyFill="1" applyBorder="1" applyAlignment="1">
      <alignment horizontal="center" vertical="center" wrapText="1"/>
    </xf>
    <xf numFmtId="0" fontId="78" fillId="28" borderId="65" xfId="0" applyFont="1" applyFill="1" applyBorder="1" applyAlignment="1">
      <alignment horizontal="center" vertical="center"/>
    </xf>
    <xf numFmtId="179" fontId="73" fillId="0" borderId="3" xfId="0" quotePrefix="1" applyNumberFormat="1" applyFont="1" applyBorder="1" applyAlignment="1">
      <alignment horizontal="center" vertical="center"/>
    </xf>
    <xf numFmtId="0" fontId="73" fillId="28" borderId="39" xfId="0" applyFont="1" applyFill="1" applyBorder="1" applyAlignment="1">
      <alignment horizontal="center" vertical="center"/>
    </xf>
    <xf numFmtId="1" fontId="73" fillId="0" borderId="3" xfId="0" applyNumberFormat="1" applyFont="1" applyBorder="1" applyAlignment="1">
      <alignment horizontal="center" vertical="center"/>
    </xf>
    <xf numFmtId="0" fontId="73" fillId="26" borderId="66" xfId="0" applyFont="1" applyFill="1" applyBorder="1" applyAlignment="1">
      <alignment horizontal="center" vertical="center"/>
    </xf>
    <xf numFmtId="0" fontId="73" fillId="26" borderId="67" xfId="0" applyFont="1" applyFill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1" fontId="73" fillId="0" borderId="31" xfId="0" applyNumberFormat="1" applyFont="1" applyBorder="1" applyAlignment="1">
      <alignment horizontal="center" vertical="center"/>
    </xf>
    <xf numFmtId="0" fontId="73" fillId="26" borderId="3" xfId="0" applyFont="1" applyFill="1" applyBorder="1" applyAlignment="1">
      <alignment vertical="center" wrapText="1"/>
    </xf>
    <xf numFmtId="0" fontId="73" fillId="26" borderId="26" xfId="0" applyFont="1" applyFill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/>
    </xf>
    <xf numFmtId="0" fontId="93" fillId="0" borderId="3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22" fillId="0" borderId="3" xfId="0" applyFont="1" applyBorder="1" applyAlignment="1">
      <alignment vertical="top" wrapText="1" shrinkToFit="1"/>
    </xf>
    <xf numFmtId="1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vertical="center" wrapText="1" shrinkToFit="1"/>
    </xf>
    <xf numFmtId="0" fontId="22" fillId="0" borderId="42" xfId="0" applyFont="1" applyBorder="1" applyAlignment="1">
      <alignment vertical="center" wrapText="1"/>
    </xf>
    <xf numFmtId="1" fontId="22" fillId="0" borderId="42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" xfId="0" applyFont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73" fillId="26" borderId="40" xfId="0" applyFont="1" applyFill="1" applyBorder="1" applyAlignment="1">
      <alignment horizontal="center" vertical="center"/>
    </xf>
    <xf numFmtId="0" fontId="73" fillId="0" borderId="6" xfId="0" applyFont="1" applyBorder="1" applyAlignment="1">
      <alignment vertical="center"/>
    </xf>
    <xf numFmtId="1" fontId="22" fillId="0" borderId="22" xfId="0" applyNumberFormat="1" applyFont="1" applyBorder="1" applyAlignment="1">
      <alignment horizontal="center" vertical="center"/>
    </xf>
    <xf numFmtId="0" fontId="22" fillId="26" borderId="44" xfId="0" applyFont="1" applyFill="1" applyBorder="1" applyAlignment="1">
      <alignment horizontal="center" vertical="center" textRotation="90"/>
    </xf>
    <xf numFmtId="0" fontId="22" fillId="26" borderId="45" xfId="0" applyFont="1" applyFill="1" applyBorder="1" applyAlignment="1">
      <alignment horizontal="center" vertical="center" textRotation="90"/>
    </xf>
    <xf numFmtId="0" fontId="22" fillId="26" borderId="46" xfId="0" applyFont="1" applyFill="1" applyBorder="1" applyAlignment="1">
      <alignment horizontal="center" vertical="center" textRotation="90"/>
    </xf>
    <xf numFmtId="0" fontId="22" fillId="26" borderId="47" xfId="0" applyFont="1" applyFill="1" applyBorder="1" applyAlignment="1">
      <alignment horizontal="center" vertical="center" textRotation="90"/>
    </xf>
    <xf numFmtId="2" fontId="73" fillId="0" borderId="3" xfId="0" applyNumberFormat="1" applyFont="1" applyBorder="1" applyAlignment="1">
      <alignment horizontal="center" vertical="center"/>
    </xf>
    <xf numFmtId="0" fontId="73" fillId="28" borderId="36" xfId="0" applyFont="1" applyFill="1" applyBorder="1" applyAlignment="1">
      <alignment horizontal="center" vertical="center"/>
    </xf>
    <xf numFmtId="0" fontId="73" fillId="26" borderId="68" xfId="0" applyFont="1" applyFill="1" applyBorder="1" applyAlignment="1">
      <alignment horizontal="center" vertical="center"/>
    </xf>
    <xf numFmtId="0" fontId="73" fillId="26" borderId="69" xfId="0" applyFont="1" applyFill="1" applyBorder="1" applyAlignment="1">
      <alignment horizontal="center" vertical="center"/>
    </xf>
    <xf numFmtId="0" fontId="91" fillId="0" borderId="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textRotation="90"/>
    </xf>
    <xf numFmtId="0" fontId="22" fillId="0" borderId="43" xfId="0" applyFont="1" applyBorder="1" applyAlignment="1">
      <alignment horizontal="center" vertical="center" textRotation="90"/>
    </xf>
    <xf numFmtId="0" fontId="73" fillId="0" borderId="6" xfId="0" applyFont="1" applyBorder="1" applyAlignment="1">
      <alignment horizontal="left" vertical="center" wrapText="1"/>
    </xf>
    <xf numFmtId="0" fontId="73" fillId="0" borderId="46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/>
    <xf numFmtId="0" fontId="73" fillId="0" borderId="0" xfId="0" applyFont="1" applyAlignment="1">
      <alignment horizontal="center"/>
    </xf>
    <xf numFmtId="0" fontId="39" fillId="0" borderId="70" xfId="0" applyFont="1" applyBorder="1" applyAlignment="1">
      <alignment horizontal="center"/>
    </xf>
    <xf numFmtId="0" fontId="74" fillId="0" borderId="0" xfId="0" applyFont="1" applyAlignment="1">
      <alignment vertical="center"/>
    </xf>
    <xf numFmtId="0" fontId="0" fillId="0" borderId="9" xfId="0" applyBorder="1"/>
    <xf numFmtId="0" fontId="24" fillId="0" borderId="9" xfId="0" applyFont="1" applyBorder="1" applyAlignment="1">
      <alignment wrapText="1" shrinkToFit="1"/>
    </xf>
    <xf numFmtId="0" fontId="24" fillId="0" borderId="9" xfId="0" applyFont="1" applyBorder="1"/>
    <xf numFmtId="0" fontId="30" fillId="0" borderId="9" xfId="60" applyFont="1" applyBorder="1" applyAlignment="1">
      <alignment vertical="center" shrinkToFit="1"/>
    </xf>
    <xf numFmtId="0" fontId="24" fillId="0" borderId="9" xfId="0" applyFont="1" applyBorder="1" applyAlignment="1">
      <alignment wrapText="1"/>
    </xf>
    <xf numFmtId="49" fontId="24" fillId="0" borderId="9" xfId="0" applyNumberFormat="1" applyFont="1" applyBorder="1" applyAlignment="1">
      <alignment horizontal="center" shrinkToFi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25" fillId="0" borderId="9" xfId="0" applyNumberFormat="1" applyFont="1" applyBorder="1" applyAlignment="1">
      <alignment horizontal="center" shrinkToFit="1"/>
    </xf>
    <xf numFmtId="1" fontId="79" fillId="0" borderId="9" xfId="0" applyNumberFormat="1" applyFont="1" applyBorder="1" applyAlignment="1">
      <alignment horizontal="center" shrinkToFit="1"/>
    </xf>
    <xf numFmtId="1" fontId="25" fillId="0" borderId="9" xfId="0" applyNumberFormat="1" applyFont="1" applyBorder="1" applyAlignment="1">
      <alignment horizontal="center" vertical="center" shrinkToFit="1"/>
    </xf>
    <xf numFmtId="0" fontId="71" fillId="0" borderId="9" xfId="58" applyBorder="1"/>
    <xf numFmtId="0" fontId="78" fillId="0" borderId="9" xfId="0" applyFont="1" applyBorder="1" applyAlignment="1">
      <alignment horizontal="center" vertical="center"/>
    </xf>
    <xf numFmtId="0" fontId="25" fillId="0" borderId="0" xfId="0" applyFont="1"/>
    <xf numFmtId="0" fontId="94" fillId="0" borderId="0" xfId="58" applyFont="1"/>
    <xf numFmtId="0" fontId="86" fillId="0" borderId="9" xfId="0" applyFont="1" applyBorder="1" applyAlignment="1">
      <alignment horizontal="justify" vertical="center" shrinkToFit="1"/>
    </xf>
    <xf numFmtId="0" fontId="85" fillId="0" borderId="0" xfId="0" applyFont="1" applyAlignment="1">
      <alignment horizontal="center"/>
    </xf>
    <xf numFmtId="0" fontId="27" fillId="0" borderId="0" xfId="89" applyFont="1"/>
    <xf numFmtId="0" fontId="95" fillId="0" borderId="0" xfId="89" applyFont="1" applyAlignment="1">
      <alignment horizontal="left"/>
    </xf>
    <xf numFmtId="0" fontId="52" fillId="0" borderId="0" xfId="0" applyFont="1"/>
    <xf numFmtId="0" fontId="86" fillId="0" borderId="9" xfId="57" applyFont="1" applyBorder="1"/>
    <xf numFmtId="0" fontId="78" fillId="0" borderId="9" xfId="83" applyFont="1" applyBorder="1" applyAlignment="1">
      <alignment horizontal="center" vertical="center" shrinkToFit="1"/>
    </xf>
    <xf numFmtId="0" fontId="73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left" vertical="center" wrapText="1"/>
    </xf>
    <xf numFmtId="0" fontId="78" fillId="22" borderId="9" xfId="83" applyFont="1" applyFill="1" applyBorder="1" applyAlignment="1">
      <alignment horizontal="center" vertical="center" shrinkToFit="1"/>
    </xf>
    <xf numFmtId="0" fontId="39" fillId="0" borderId="9" xfId="0" applyFont="1" applyBorder="1" applyAlignment="1">
      <alignment shrinkToFit="1"/>
    </xf>
    <xf numFmtId="0" fontId="78" fillId="0" borderId="9" xfId="0" applyFont="1" applyBorder="1"/>
    <xf numFmtId="0" fontId="73" fillId="0" borderId="0" xfId="0" applyFont="1" applyAlignment="1">
      <alignment shrinkToFit="1"/>
    </xf>
    <xf numFmtId="0" fontId="78" fillId="22" borderId="9" xfId="0" applyFont="1" applyFill="1" applyBorder="1"/>
    <xf numFmtId="0" fontId="91" fillId="0" borderId="9" xfId="83" applyFont="1" applyBorder="1" applyAlignment="1">
      <alignment horizontal="center" vertical="center" shrinkToFit="1"/>
    </xf>
    <xf numFmtId="0" fontId="22" fillId="0" borderId="9" xfId="83" applyFont="1" applyBorder="1" applyAlignment="1">
      <alignment vertical="center" wrapText="1" shrinkToFit="1"/>
    </xf>
    <xf numFmtId="0" fontId="22" fillId="0" borderId="9" xfId="0" applyFont="1" applyBorder="1" applyAlignment="1">
      <alignment horizontal="left" vertical="center" wrapText="1"/>
    </xf>
    <xf numFmtId="0" fontId="22" fillId="0" borderId="9" xfId="61" applyFont="1" applyBorder="1" applyAlignment="1">
      <alignment vertical="center" wrapText="1" shrinkToFit="1"/>
    </xf>
    <xf numFmtId="0" fontId="73" fillId="0" borderId="9" xfId="0" applyFont="1" applyBorder="1" applyAlignment="1">
      <alignment wrapText="1" shrinkToFit="1"/>
    </xf>
    <xf numFmtId="0" fontId="84" fillId="0" borderId="0" xfId="0" applyFont="1" applyAlignment="1">
      <alignment wrapText="1"/>
    </xf>
    <xf numFmtId="0" fontId="22" fillId="0" borderId="0" xfId="65" applyAlignment="1">
      <alignment horizontal="center" vertical="center" wrapText="1"/>
    </xf>
    <xf numFmtId="0" fontId="73" fillId="0" borderId="0" xfId="65" applyFont="1" applyAlignment="1">
      <alignment horizontal="center" vertical="center" wrapText="1"/>
    </xf>
    <xf numFmtId="0" fontId="75" fillId="0" borderId="0" xfId="65" applyFont="1" applyAlignment="1">
      <alignment horizontal="center" vertical="center" wrapText="1"/>
    </xf>
    <xf numFmtId="0" fontId="77" fillId="0" borderId="0" xfId="65" applyFont="1" applyAlignment="1">
      <alignment horizontal="center" vertical="center" wrapText="1" shrinkToFit="1"/>
    </xf>
    <xf numFmtId="0" fontId="78" fillId="0" borderId="0" xfId="65" applyFont="1" applyAlignment="1">
      <alignment horizontal="center" vertical="center" wrapText="1" shrinkToFit="1"/>
    </xf>
    <xf numFmtId="0" fontId="49" fillId="0" borderId="0" xfId="65" applyFont="1" applyAlignment="1">
      <alignment horizontal="center" vertical="center" wrapText="1"/>
    </xf>
    <xf numFmtId="0" fontId="22" fillId="0" borderId="0" xfId="65" applyAlignment="1">
      <alignment horizontal="left" vertical="center" wrapText="1"/>
    </xf>
    <xf numFmtId="0" fontId="22" fillId="0" borderId="0" xfId="65" applyAlignment="1">
      <alignment wrapText="1"/>
    </xf>
    <xf numFmtId="0" fontId="22" fillId="0" borderId="0" xfId="65" quotePrefix="1" applyAlignment="1">
      <alignment horizontal="center" wrapText="1"/>
    </xf>
    <xf numFmtId="0" fontId="22" fillId="0" borderId="0" xfId="65" applyAlignment="1">
      <alignment horizontal="center" wrapText="1"/>
    </xf>
    <xf numFmtId="0" fontId="71" fillId="0" borderId="0" xfId="58" applyAlignment="1">
      <alignment wrapText="1"/>
    </xf>
    <xf numFmtId="0" fontId="78" fillId="0" borderId="9" xfId="0" applyFont="1" applyBorder="1" applyAlignment="1">
      <alignment horizontal="center"/>
    </xf>
    <xf numFmtId="0" fontId="43" fillId="20" borderId="0" xfId="65" applyFont="1" applyFill="1" applyAlignment="1">
      <alignment horizontal="center" vertical="center"/>
    </xf>
    <xf numFmtId="0" fontId="43" fillId="0" borderId="0" xfId="65" applyFont="1" applyAlignment="1">
      <alignment horizontal="center" vertical="center" shrinkToFit="1"/>
    </xf>
    <xf numFmtId="0" fontId="71" fillId="0" borderId="0" xfId="58" applyAlignment="1">
      <alignment horizontal="left" wrapText="1"/>
    </xf>
    <xf numFmtId="0" fontId="85" fillId="0" borderId="0" xfId="0" applyFont="1" applyAlignment="1">
      <alignment horizontal="left" wrapText="1"/>
    </xf>
    <xf numFmtId="1" fontId="84" fillId="0" borderId="0" xfId="0" applyNumberFormat="1" applyFont="1" applyAlignment="1">
      <alignment horizontal="left" wrapText="1"/>
    </xf>
    <xf numFmtId="0" fontId="22" fillId="0" borderId="0" xfId="65" applyAlignment="1">
      <alignment horizontal="left" wrapText="1"/>
    </xf>
    <xf numFmtId="0" fontId="22" fillId="0" borderId="9" xfId="0" applyFont="1" applyBorder="1" applyAlignment="1">
      <alignment horizontal="left" vertical="center" shrinkToFit="1"/>
    </xf>
    <xf numFmtId="0" fontId="25" fillId="0" borderId="9" xfId="83" applyFont="1" applyBorder="1" applyAlignment="1">
      <alignment horizontal="left" vertical="center" shrinkToFit="1"/>
    </xf>
    <xf numFmtId="0" fontId="73" fillId="0" borderId="9" xfId="0" applyFont="1" applyBorder="1" applyAlignment="1">
      <alignment horizontal="left" vertical="center" shrinkToFit="1"/>
    </xf>
    <xf numFmtId="0" fontId="73" fillId="0" borderId="9" xfId="83" applyFont="1" applyBorder="1" applyAlignment="1">
      <alignment horizontal="center" vertical="center" wrapText="1"/>
    </xf>
    <xf numFmtId="0" fontId="86" fillId="0" borderId="9" xfId="83" applyFont="1" applyBorder="1" applyAlignment="1">
      <alignment vertical="center" wrapText="1"/>
    </xf>
    <xf numFmtId="0" fontId="24" fillId="0" borderId="9" xfId="60" applyFont="1" applyBorder="1" applyAlignment="1">
      <alignment vertical="center" wrapText="1"/>
    </xf>
    <xf numFmtId="0" fontId="24" fillId="0" borderId="9" xfId="83" applyFont="1" applyBorder="1" applyAlignment="1">
      <alignment vertical="center"/>
    </xf>
    <xf numFmtId="0" fontId="86" fillId="0" borderId="9" xfId="83" applyFont="1" applyBorder="1" applyAlignment="1">
      <alignment horizontal="center" vertical="center"/>
    </xf>
    <xf numFmtId="0" fontId="86" fillId="0" borderId="9" xfId="83" applyFont="1" applyBorder="1" applyAlignment="1">
      <alignment horizontal="center" vertical="center" wrapText="1"/>
    </xf>
    <xf numFmtId="0" fontId="86" fillId="0" borderId="9" xfId="83" applyFont="1" applyBorder="1" applyAlignment="1">
      <alignment horizontal="left" vertical="center" wrapText="1"/>
    </xf>
    <xf numFmtId="0" fontId="73" fillId="0" borderId="71" xfId="83" applyFont="1" applyBorder="1" applyAlignment="1">
      <alignment horizontal="center" vertical="center" shrinkToFit="1"/>
    </xf>
    <xf numFmtId="0" fontId="24" fillId="28" borderId="9" xfId="0" applyFont="1" applyFill="1" applyBorder="1" applyAlignment="1">
      <alignment horizontal="center" shrinkToFit="1"/>
    </xf>
    <xf numFmtId="0" fontId="39" fillId="22" borderId="0" xfId="90" applyFont="1" applyFill="1"/>
    <xf numFmtId="0" fontId="40" fillId="22" borderId="0" xfId="90" applyFont="1" applyFill="1"/>
    <xf numFmtId="0" fontId="39" fillId="0" borderId="0" xfId="90" applyFont="1"/>
    <xf numFmtId="0" fontId="40" fillId="0" borderId="0" xfId="90" applyFont="1"/>
    <xf numFmtId="0" fontId="26" fillId="0" borderId="0" xfId="90" applyFont="1" applyAlignment="1">
      <alignment horizontal="center"/>
    </xf>
    <xf numFmtId="0" fontId="86" fillId="0" borderId="0" xfId="58" applyFont="1"/>
    <xf numFmtId="0" fontId="96" fillId="0" borderId="0" xfId="58" applyFont="1"/>
    <xf numFmtId="0" fontId="68" fillId="0" borderId="0" xfId="65" applyFont="1" applyAlignment="1">
      <alignment vertical="center"/>
    </xf>
    <xf numFmtId="0" fontId="86" fillId="0" borderId="0" xfId="65" applyFont="1" applyAlignment="1">
      <alignment vertical="center"/>
    </xf>
    <xf numFmtId="0" fontId="97" fillId="0" borderId="0" xfId="65" applyFont="1" applyAlignment="1">
      <alignment vertical="center"/>
    </xf>
    <xf numFmtId="0" fontId="98" fillId="0" borderId="9" xfId="0" applyFont="1" applyBorder="1" applyAlignment="1">
      <alignment horizontal="center" vertical="center"/>
    </xf>
    <xf numFmtId="0" fontId="86" fillId="0" borderId="9" xfId="58" applyFont="1" applyBorder="1" applyAlignment="1">
      <alignment vertical="center"/>
    </xf>
    <xf numFmtId="0" fontId="96" fillId="0" borderId="9" xfId="58" applyFont="1" applyBorder="1"/>
    <xf numFmtId="0" fontId="26" fillId="0" borderId="0" xfId="90" applyFont="1"/>
    <xf numFmtId="0" fontId="99" fillId="0" borderId="0" xfId="58" applyFont="1"/>
    <xf numFmtId="0" fontId="86" fillId="0" borderId="9" xfId="58" applyFont="1" applyBorder="1" applyAlignment="1">
      <alignment horizontal="left" vertical="center"/>
    </xf>
    <xf numFmtId="0" fontId="86" fillId="0" borderId="9" xfId="58" applyFont="1" applyBorder="1" applyAlignment="1">
      <alignment horizontal="left"/>
    </xf>
    <xf numFmtId="0" fontId="100" fillId="0" borderId="0" xfId="58" applyFont="1"/>
    <xf numFmtId="0" fontId="25" fillId="0" borderId="0" xfId="0" applyFont="1" applyAlignment="1">
      <alignment horizontal="center"/>
    </xf>
    <xf numFmtId="0" fontId="99" fillId="0" borderId="0" xfId="58" applyFont="1" applyAlignment="1">
      <alignment vertical="center"/>
    </xf>
    <xf numFmtId="0" fontId="66" fillId="0" borderId="0" xfId="0" applyFont="1"/>
    <xf numFmtId="0" fontId="75" fillId="0" borderId="0" xfId="0" applyFont="1" applyAlignment="1">
      <alignment horizontal="center"/>
    </xf>
    <xf numFmtId="0" fontId="97" fillId="0" borderId="0" xfId="0" applyFont="1"/>
    <xf numFmtId="0" fontId="77" fillId="0" borderId="0" xfId="0" applyFont="1" applyAlignment="1">
      <alignment horizontal="center" vertical="center"/>
    </xf>
    <xf numFmtId="0" fontId="75" fillId="0" borderId="0" xfId="0" applyFont="1"/>
    <xf numFmtId="0" fontId="77" fillId="0" borderId="0" xfId="0" applyFont="1" applyAlignment="1">
      <alignment horizontal="center"/>
    </xf>
    <xf numFmtId="0" fontId="27" fillId="0" borderId="0" xfId="90" applyFont="1"/>
    <xf numFmtId="0" fontId="24" fillId="0" borderId="72" xfId="0" applyFont="1" applyBorder="1" applyAlignment="1">
      <alignment shrinkToFit="1"/>
    </xf>
    <xf numFmtId="2" fontId="24" fillId="0" borderId="9" xfId="0" applyNumberFormat="1" applyFont="1" applyBorder="1" applyAlignment="1">
      <alignment shrinkToFit="1"/>
    </xf>
    <xf numFmtId="0" fontId="24" fillId="0" borderId="72" xfId="0" applyFont="1" applyBorder="1"/>
    <xf numFmtId="0" fontId="39" fillId="0" borderId="0" xfId="0" applyFont="1"/>
    <xf numFmtId="0" fontId="65" fillId="0" borderId="0" xfId="0" applyFont="1"/>
    <xf numFmtId="0" fontId="39" fillId="0" borderId="0" xfId="90" applyFont="1" applyAlignment="1">
      <alignment horizontal="center"/>
    </xf>
    <xf numFmtId="0" fontId="40" fillId="0" borderId="0" xfId="90" applyFont="1" applyAlignment="1">
      <alignment horizontal="center"/>
    </xf>
    <xf numFmtId="0" fontId="24" fillId="0" borderId="73" xfId="89" applyFont="1" applyBorder="1" applyAlignment="1">
      <alignment vertical="center" wrapText="1"/>
    </xf>
    <xf numFmtId="0" fontId="33" fillId="0" borderId="6" xfId="89" applyFont="1" applyBorder="1" applyAlignment="1">
      <alignment horizontal="left"/>
    </xf>
    <xf numFmtId="0" fontId="24" fillId="22" borderId="3" xfId="89" applyFont="1" applyFill="1" applyBorder="1" applyAlignment="1">
      <alignment horizontal="center" vertical="center"/>
    </xf>
    <xf numFmtId="0" fontId="65" fillId="0" borderId="0" xfId="89" applyFont="1"/>
    <xf numFmtId="0" fontId="73" fillId="0" borderId="49" xfId="0" applyFont="1" applyBorder="1" applyAlignment="1">
      <alignment horizontal="center" vertical="center" wrapText="1"/>
    </xf>
    <xf numFmtId="0" fontId="22" fillId="0" borderId="0" xfId="89" applyFont="1" applyAlignment="1">
      <alignment horizontal="center"/>
    </xf>
    <xf numFmtId="0" fontId="26" fillId="0" borderId="9" xfId="0" applyFont="1" applyBorder="1" applyAlignment="1">
      <alignment horizontal="center" shrinkToFit="1"/>
    </xf>
    <xf numFmtId="0" fontId="101" fillId="0" borderId="9" xfId="57" applyFont="1" applyBorder="1"/>
    <xf numFmtId="0" fontId="91" fillId="0" borderId="23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73" fillId="29" borderId="22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textRotation="90"/>
    </xf>
    <xf numFmtId="0" fontId="22" fillId="0" borderId="28" xfId="0" applyFont="1" applyBorder="1" applyAlignment="1">
      <alignment horizontal="center"/>
    </xf>
    <xf numFmtId="0" fontId="73" fillId="26" borderId="15" xfId="0" applyFont="1" applyFill="1" applyBorder="1" applyAlignment="1">
      <alignment vertical="center"/>
    </xf>
    <xf numFmtId="0" fontId="73" fillId="26" borderId="2" xfId="0" applyFont="1" applyFill="1" applyBorder="1" applyAlignment="1">
      <alignment horizontal="center" vertical="center"/>
    </xf>
    <xf numFmtId="0" fontId="73" fillId="26" borderId="55" xfId="0" applyFont="1" applyFill="1" applyBorder="1" applyAlignment="1">
      <alignment horizontal="center" vertical="center"/>
    </xf>
    <xf numFmtId="0" fontId="73" fillId="26" borderId="23" xfId="0" applyFont="1" applyFill="1" applyBorder="1" applyAlignment="1">
      <alignment horizontal="center" vertical="center"/>
    </xf>
    <xf numFmtId="0" fontId="73" fillId="26" borderId="28" xfId="0" applyFont="1" applyFill="1" applyBorder="1" applyAlignment="1">
      <alignment horizontal="center" vertical="center"/>
    </xf>
    <xf numFmtId="0" fontId="73" fillId="26" borderId="24" xfId="0" applyFont="1" applyFill="1" applyBorder="1" applyAlignment="1">
      <alignment horizontal="center" vertical="center"/>
    </xf>
    <xf numFmtId="0" fontId="73" fillId="26" borderId="29" xfId="0" applyFont="1" applyFill="1" applyBorder="1" applyAlignment="1">
      <alignment horizontal="center" vertical="center"/>
    </xf>
    <xf numFmtId="0" fontId="73" fillId="0" borderId="15" xfId="0" applyFont="1" applyBorder="1" applyAlignment="1">
      <alignment vertical="center" wrapText="1"/>
    </xf>
    <xf numFmtId="0" fontId="39" fillId="28" borderId="39" xfId="0" applyFont="1" applyFill="1" applyBorder="1" applyAlignment="1">
      <alignment horizontal="center" vertical="center"/>
    </xf>
    <xf numFmtId="0" fontId="39" fillId="28" borderId="39" xfId="0" applyFont="1" applyFill="1" applyBorder="1" applyAlignment="1">
      <alignment horizontal="center" vertical="center" textRotation="90"/>
    </xf>
    <xf numFmtId="0" fontId="73" fillId="0" borderId="15" xfId="0" applyFont="1" applyBorder="1" applyAlignment="1">
      <alignment horizontal="left" vertical="center" wrapText="1"/>
    </xf>
    <xf numFmtId="0" fontId="73" fillId="0" borderId="32" xfId="0" applyFont="1" applyBorder="1" applyAlignment="1">
      <alignment horizontal="left" vertical="center" wrapText="1"/>
    </xf>
    <xf numFmtId="0" fontId="24" fillId="0" borderId="74" xfId="0" applyFont="1" applyBorder="1" applyAlignment="1">
      <alignment shrinkToFit="1"/>
    </xf>
    <xf numFmtId="0" fontId="86" fillId="0" borderId="9" xfId="0" applyFont="1" applyBorder="1" applyAlignment="1">
      <alignment shrinkToFit="1"/>
    </xf>
    <xf numFmtId="0" fontId="86" fillId="0" borderId="0" xfId="0" applyFont="1" applyAlignment="1">
      <alignment shrinkToFit="1"/>
    </xf>
    <xf numFmtId="0" fontId="29" fillId="30" borderId="9" xfId="0" applyFont="1" applyFill="1" applyBorder="1" applyAlignment="1">
      <alignment horizontal="center" vertical="center" wrapText="1"/>
    </xf>
    <xf numFmtId="0" fontId="98" fillId="30" borderId="9" xfId="0" applyFont="1" applyFill="1" applyBorder="1" applyAlignment="1">
      <alignment horizontal="center" vertical="center" wrapText="1"/>
    </xf>
    <xf numFmtId="0" fontId="73" fillId="3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shrinkToFit="1"/>
    </xf>
    <xf numFmtId="0" fontId="24" fillId="0" borderId="0" xfId="0" applyFont="1" applyAlignment="1">
      <alignment horizontal="center"/>
    </xf>
    <xf numFmtId="0" fontId="26" fillId="28" borderId="9" xfId="0" applyFont="1" applyFill="1" applyBorder="1" applyAlignment="1">
      <alignment shrinkToFit="1"/>
    </xf>
    <xf numFmtId="0" fontId="29" fillId="0" borderId="0" xfId="0" applyFont="1" applyAlignment="1">
      <alignment horizontal="center"/>
    </xf>
    <xf numFmtId="3" fontId="0" fillId="0" borderId="0" xfId="0" applyNumberFormat="1"/>
    <xf numFmtId="3" fontId="39" fillId="0" borderId="0" xfId="0" applyNumberFormat="1" applyFont="1"/>
    <xf numFmtId="0" fontId="29" fillId="0" borderId="71" xfId="0" applyFont="1" applyBorder="1" applyAlignment="1">
      <alignment shrinkToFit="1"/>
    </xf>
    <xf numFmtId="0" fontId="24" fillId="28" borderId="9" xfId="0" applyFont="1" applyFill="1" applyBorder="1" applyAlignment="1">
      <alignment shrinkToFit="1"/>
    </xf>
    <xf numFmtId="0" fontId="29" fillId="30" borderId="75" xfId="0" applyFont="1" applyFill="1" applyBorder="1" applyAlignment="1">
      <alignment horizontal="center" vertical="center" wrapText="1"/>
    </xf>
    <xf numFmtId="0" fontId="29" fillId="30" borderId="74" xfId="0" applyFont="1" applyFill="1" applyBorder="1" applyAlignment="1">
      <alignment horizontal="center" vertical="center" wrapText="1"/>
    </xf>
    <xf numFmtId="0" fontId="29" fillId="30" borderId="76" xfId="0" applyFont="1" applyFill="1" applyBorder="1" applyAlignment="1">
      <alignment horizontal="center" vertical="center" wrapText="1"/>
    </xf>
    <xf numFmtId="0" fontId="29" fillId="0" borderId="9" xfId="0" applyFont="1" applyBorder="1"/>
    <xf numFmtId="1" fontId="29" fillId="30" borderId="75" xfId="0" applyNumberFormat="1" applyFont="1" applyFill="1" applyBorder="1" applyAlignment="1">
      <alignment horizontal="center" vertical="center" wrapText="1"/>
    </xf>
    <xf numFmtId="1" fontId="29" fillId="30" borderId="74" xfId="0" applyNumberFormat="1" applyFont="1" applyFill="1" applyBorder="1" applyAlignment="1">
      <alignment horizontal="center" vertical="center" wrapText="1"/>
    </xf>
    <xf numFmtId="1" fontId="29" fillId="30" borderId="76" xfId="0" applyNumberFormat="1" applyFont="1" applyFill="1" applyBorder="1" applyAlignment="1">
      <alignment horizontal="center" vertical="center" wrapText="1"/>
    </xf>
    <xf numFmtId="1" fontId="26" fillId="0" borderId="9" xfId="0" applyNumberFormat="1" applyFont="1" applyBorder="1" applyAlignment="1">
      <alignment shrinkToFit="1"/>
    </xf>
    <xf numFmtId="1" fontId="26" fillId="28" borderId="9" xfId="0" applyNumberFormat="1" applyFont="1" applyFill="1" applyBorder="1" applyAlignment="1">
      <alignment shrinkToFit="1"/>
    </xf>
    <xf numFmtId="0" fontId="29" fillId="0" borderId="0" xfId="0" applyFont="1" applyAlignment="1">
      <alignment shrinkToFit="1"/>
    </xf>
    <xf numFmtId="1" fontId="24" fillId="0" borderId="0" xfId="0" applyNumberFormat="1" applyFont="1" applyAlignment="1">
      <alignment horizontal="center"/>
    </xf>
    <xf numFmtId="0" fontId="26" fillId="20" borderId="0" xfId="89" applyFont="1" applyFill="1" applyAlignment="1">
      <alignment horizontal="center"/>
    </xf>
    <xf numFmtId="0" fontId="26" fillId="0" borderId="0" xfId="89" applyFont="1" applyAlignment="1">
      <alignment horizontal="center"/>
    </xf>
    <xf numFmtId="0" fontId="30" fillId="0" borderId="0" xfId="0" applyFont="1" applyAlignment="1">
      <alignment horizontal="left" vertical="center"/>
    </xf>
    <xf numFmtId="0" fontId="24" fillId="0" borderId="15" xfId="89" applyFont="1" applyBorder="1" applyAlignment="1">
      <alignment horizontal="center" vertical="center"/>
    </xf>
    <xf numFmtId="0" fontId="24" fillId="0" borderId="2" xfId="89" applyFont="1" applyBorder="1" applyAlignment="1">
      <alignment horizontal="center" vertical="center"/>
    </xf>
    <xf numFmtId="0" fontId="24" fillId="0" borderId="4" xfId="89" applyFont="1" applyBorder="1" applyAlignment="1">
      <alignment horizontal="center" vertical="center"/>
    </xf>
    <xf numFmtId="0" fontId="30" fillId="0" borderId="15" xfId="89" applyFont="1" applyBorder="1" applyAlignment="1">
      <alignment horizontal="center" vertical="center"/>
    </xf>
    <xf numFmtId="0" fontId="30" fillId="0" borderId="2" xfId="89" applyFont="1" applyBorder="1" applyAlignment="1">
      <alignment horizontal="center" vertical="center"/>
    </xf>
    <xf numFmtId="0" fontId="30" fillId="0" borderId="4" xfId="89" applyFont="1" applyBorder="1" applyAlignment="1">
      <alignment horizontal="center" vertical="center"/>
    </xf>
    <xf numFmtId="0" fontId="24" fillId="0" borderId="87" xfId="89" applyFont="1" applyBorder="1" applyAlignment="1">
      <alignment horizontal="center" vertical="center"/>
    </xf>
    <xf numFmtId="0" fontId="30" fillId="0" borderId="86" xfId="89" applyFont="1" applyBorder="1" applyAlignment="1">
      <alignment horizontal="center" vertical="center"/>
    </xf>
    <xf numFmtId="0" fontId="30" fillId="0" borderId="81" xfId="89" applyFont="1" applyBorder="1" applyAlignment="1">
      <alignment horizontal="center" vertical="center"/>
    </xf>
    <xf numFmtId="0" fontId="30" fillId="0" borderId="82" xfId="89" applyFont="1" applyBorder="1" applyAlignment="1">
      <alignment horizontal="center" vertical="center"/>
    </xf>
    <xf numFmtId="0" fontId="24" fillId="0" borderId="7" xfId="89" applyFont="1" applyBorder="1" applyAlignment="1">
      <alignment horizontal="center" vertical="center"/>
    </xf>
    <xf numFmtId="0" fontId="24" fillId="0" borderId="86" xfId="89" applyFont="1" applyBorder="1" applyAlignment="1">
      <alignment horizontal="center" vertical="center"/>
    </xf>
    <xf numFmtId="0" fontId="24" fillId="0" borderId="3" xfId="89" applyFont="1" applyBorder="1" applyAlignment="1">
      <alignment horizontal="center" vertical="center"/>
    </xf>
    <xf numFmtId="0" fontId="62" fillId="0" borderId="0" xfId="89" applyFont="1" applyAlignment="1">
      <alignment horizontal="center"/>
    </xf>
    <xf numFmtId="0" fontId="30" fillId="0" borderId="3" xfId="89" applyFont="1" applyBorder="1" applyAlignment="1">
      <alignment horizontal="center" vertical="center"/>
    </xf>
    <xf numFmtId="0" fontId="30" fillId="0" borderId="77" xfId="89" applyFont="1" applyBorder="1" applyAlignment="1">
      <alignment horizontal="center" vertical="center"/>
    </xf>
    <xf numFmtId="0" fontId="30" fillId="0" borderId="88" xfId="89" applyFont="1" applyBorder="1" applyAlignment="1">
      <alignment horizontal="center" vertical="center"/>
    </xf>
    <xf numFmtId="0" fontId="24" fillId="22" borderId="3" xfId="89" applyFont="1" applyFill="1" applyBorder="1" applyAlignment="1">
      <alignment horizontal="center" vertical="center"/>
    </xf>
    <xf numFmtId="0" fontId="24" fillId="22" borderId="7" xfId="89" applyFont="1" applyFill="1" applyBorder="1" applyAlignment="1">
      <alignment horizontal="center" vertical="center"/>
    </xf>
    <xf numFmtId="0" fontId="29" fillId="0" borderId="83" xfId="89" applyFont="1" applyBorder="1" applyAlignment="1">
      <alignment horizontal="center" vertical="center" textRotation="90"/>
    </xf>
    <xf numFmtId="0" fontId="29" fillId="0" borderId="84" xfId="89" applyFont="1" applyBorder="1" applyAlignment="1">
      <alignment horizontal="center" vertical="center" textRotation="90"/>
    </xf>
    <xf numFmtId="0" fontId="29" fillId="0" borderId="85" xfId="89" applyFont="1" applyBorder="1" applyAlignment="1">
      <alignment horizontal="center" vertical="center" textRotation="90"/>
    </xf>
    <xf numFmtId="0" fontId="24" fillId="0" borderId="20" xfId="89" applyFont="1" applyBorder="1" applyAlignment="1">
      <alignment horizontal="center" vertical="center"/>
    </xf>
    <xf numFmtId="0" fontId="24" fillId="0" borderId="80" xfId="89" applyFont="1" applyBorder="1" applyAlignment="1">
      <alignment horizontal="center" vertical="center"/>
    </xf>
    <xf numFmtId="0" fontId="24" fillId="0" borderId="19" xfId="89" applyFont="1" applyBorder="1" applyAlignment="1">
      <alignment horizontal="center" vertical="center"/>
    </xf>
    <xf numFmtId="0" fontId="30" fillId="0" borderId="8" xfId="89" applyFont="1" applyBorder="1" applyAlignment="1">
      <alignment horizontal="center" vertical="center"/>
    </xf>
    <xf numFmtId="0" fontId="24" fillId="0" borderId="3" xfId="89" applyFont="1" applyBorder="1" applyAlignment="1">
      <alignment horizontal="center" vertical="center" wrapText="1"/>
    </xf>
    <xf numFmtId="0" fontId="31" fillId="0" borderId="3" xfId="89" applyFont="1" applyBorder="1" applyAlignment="1">
      <alignment horizontal="center"/>
    </xf>
    <xf numFmtId="0" fontId="24" fillId="0" borderId="7" xfId="89" applyFont="1" applyBorder="1" applyAlignment="1">
      <alignment horizontal="center" vertical="center" wrapText="1"/>
    </xf>
    <xf numFmtId="0" fontId="29" fillId="0" borderId="3" xfId="89" applyFont="1" applyBorder="1" applyAlignment="1">
      <alignment horizontal="center" vertical="center"/>
    </xf>
    <xf numFmtId="0" fontId="29" fillId="0" borderId="7" xfId="89" applyFont="1" applyBorder="1" applyAlignment="1">
      <alignment horizontal="center" vertical="center"/>
    </xf>
    <xf numFmtId="0" fontId="31" fillId="0" borderId="8" xfId="89" applyFont="1" applyBorder="1" applyAlignment="1">
      <alignment horizontal="center"/>
    </xf>
    <xf numFmtId="0" fontId="34" fillId="0" borderId="3" xfId="89" applyFont="1" applyBorder="1" applyAlignment="1">
      <alignment horizontal="center"/>
    </xf>
    <xf numFmtId="0" fontId="24" fillId="0" borderId="3" xfId="89" applyFont="1" applyBorder="1" applyAlignment="1">
      <alignment horizontal="center" wrapText="1"/>
    </xf>
    <xf numFmtId="0" fontId="24" fillId="0" borderId="8" xfId="89" applyFont="1" applyBorder="1" applyAlignment="1">
      <alignment horizontal="center" vertical="center"/>
    </xf>
    <xf numFmtId="0" fontId="24" fillId="0" borderId="8" xfId="89" applyFont="1" applyBorder="1" applyAlignment="1">
      <alignment horizontal="center" vertical="center" wrapText="1"/>
    </xf>
    <xf numFmtId="0" fontId="29" fillId="0" borderId="8" xfId="89" applyFont="1" applyBorder="1" applyAlignment="1">
      <alignment horizontal="center" vertical="center" textRotation="90"/>
    </xf>
    <xf numFmtId="0" fontId="29" fillId="0" borderId="3" xfId="89" applyFont="1" applyBorder="1" applyAlignment="1">
      <alignment horizontal="center" vertical="center" textRotation="90"/>
    </xf>
    <xf numFmtId="0" fontId="29" fillId="0" borderId="7" xfId="89" applyFont="1" applyBorder="1" applyAlignment="1">
      <alignment horizontal="center" vertical="center" textRotation="90"/>
    </xf>
    <xf numFmtId="0" fontId="34" fillId="0" borderId="8" xfId="89" applyFont="1" applyBorder="1" applyAlignment="1">
      <alignment horizontal="center"/>
    </xf>
    <xf numFmtId="0" fontId="62" fillId="0" borderId="3" xfId="89" applyFont="1" applyBorder="1" applyAlignment="1">
      <alignment horizontal="center" vertical="center" wrapText="1"/>
    </xf>
    <xf numFmtId="0" fontId="62" fillId="0" borderId="3" xfId="89" applyFont="1" applyBorder="1" applyAlignment="1">
      <alignment horizontal="center" vertical="center"/>
    </xf>
    <xf numFmtId="0" fontId="30" fillId="31" borderId="6" xfId="89" applyFont="1" applyFill="1" applyBorder="1" applyAlignment="1">
      <alignment horizontal="center"/>
    </xf>
    <xf numFmtId="0" fontId="33" fillId="0" borderId="8" xfId="89" applyFont="1" applyBorder="1" applyAlignment="1">
      <alignment horizontal="center" vertical="center" textRotation="90"/>
    </xf>
    <xf numFmtId="0" fontId="33" fillId="0" borderId="3" xfId="89" applyFont="1" applyBorder="1" applyAlignment="1">
      <alignment horizontal="center" vertical="center" textRotation="90"/>
    </xf>
    <xf numFmtId="0" fontId="33" fillId="0" borderId="6" xfId="89" applyFont="1" applyBorder="1" applyAlignment="1">
      <alignment horizontal="center" vertical="center" textRotation="90"/>
    </xf>
    <xf numFmtId="0" fontId="33" fillId="0" borderId="7" xfId="89" applyFont="1" applyBorder="1" applyAlignment="1">
      <alignment horizontal="center" vertical="center" textRotation="90"/>
    </xf>
    <xf numFmtId="0" fontId="36" fillId="0" borderId="20" xfId="89" applyFont="1" applyBorder="1" applyAlignment="1">
      <alignment horizontal="center"/>
    </xf>
    <xf numFmtId="0" fontId="36" fillId="0" borderId="80" xfId="89" applyFont="1" applyBorder="1" applyAlignment="1">
      <alignment horizontal="center"/>
    </xf>
    <xf numFmtId="0" fontId="36" fillId="0" borderId="19" xfId="89" applyFont="1" applyBorder="1" applyAlignment="1">
      <alignment horizontal="center"/>
    </xf>
    <xf numFmtId="0" fontId="36" fillId="0" borderId="8" xfId="89" applyFont="1" applyBorder="1" applyAlignment="1">
      <alignment horizontal="center"/>
    </xf>
    <xf numFmtId="0" fontId="36" fillId="0" borderId="15" xfId="89" applyFont="1" applyBorder="1" applyAlignment="1">
      <alignment horizontal="center"/>
    </xf>
    <xf numFmtId="0" fontId="36" fillId="0" borderId="2" xfId="89" applyFont="1" applyBorder="1" applyAlignment="1">
      <alignment horizontal="center"/>
    </xf>
    <xf numFmtId="0" fontId="36" fillId="0" borderId="4" xfId="89" applyFont="1" applyBorder="1" applyAlignment="1">
      <alignment horizontal="center"/>
    </xf>
    <xf numFmtId="0" fontId="36" fillId="0" borderId="3" xfId="89" applyFont="1" applyBorder="1" applyAlignment="1">
      <alignment horizontal="center"/>
    </xf>
    <xf numFmtId="0" fontId="36" fillId="0" borderId="81" xfId="89" applyFont="1" applyBorder="1" applyAlignment="1">
      <alignment horizontal="center"/>
    </xf>
    <xf numFmtId="0" fontId="36" fillId="0" borderId="82" xfId="89" applyFont="1" applyBorder="1" applyAlignment="1">
      <alignment horizontal="center"/>
    </xf>
    <xf numFmtId="0" fontId="36" fillId="0" borderId="12" xfId="89" applyFont="1" applyBorder="1" applyAlignment="1">
      <alignment horizontal="center"/>
    </xf>
    <xf numFmtId="0" fontId="36" fillId="0" borderId="7" xfId="89" applyFont="1" applyBorder="1" applyAlignment="1">
      <alignment horizontal="center"/>
    </xf>
    <xf numFmtId="0" fontId="90" fillId="0" borderId="3" xfId="89" applyFont="1" applyBorder="1" applyAlignment="1">
      <alignment horizontal="center"/>
    </xf>
    <xf numFmtId="0" fontId="30" fillId="0" borderId="15" xfId="89" applyFont="1" applyBorder="1" applyAlignment="1">
      <alignment horizontal="center" wrapText="1"/>
    </xf>
    <xf numFmtId="0" fontId="30" fillId="0" borderId="2" xfId="89" applyFont="1" applyBorder="1" applyAlignment="1">
      <alignment horizontal="center" wrapText="1"/>
    </xf>
    <xf numFmtId="0" fontId="30" fillId="0" borderId="4" xfId="89" applyFont="1" applyBorder="1" applyAlignment="1">
      <alignment horizontal="center" wrapText="1"/>
    </xf>
    <xf numFmtId="0" fontId="30" fillId="24" borderId="15" xfId="89" applyFont="1" applyFill="1" applyBorder="1" applyAlignment="1">
      <alignment horizontal="center" wrapText="1"/>
    </xf>
    <xf numFmtId="0" fontId="30" fillId="24" borderId="2" xfId="89" applyFont="1" applyFill="1" applyBorder="1" applyAlignment="1">
      <alignment horizontal="center" wrapText="1"/>
    </xf>
    <xf numFmtId="0" fontId="30" fillId="24" borderId="4" xfId="89" applyFont="1" applyFill="1" applyBorder="1" applyAlignment="1">
      <alignment horizontal="center" wrapText="1"/>
    </xf>
    <xf numFmtId="0" fontId="24" fillId="0" borderId="5" xfId="89" applyFont="1" applyBorder="1" applyAlignment="1">
      <alignment horizontal="center" vertical="center" wrapText="1"/>
    </xf>
    <xf numFmtId="0" fontId="24" fillId="0" borderId="57" xfId="89" applyFont="1" applyBorder="1" applyAlignment="1">
      <alignment horizontal="center" vertical="center" wrapText="1"/>
    </xf>
    <xf numFmtId="0" fontId="24" fillId="0" borderId="67" xfId="89" applyFont="1" applyBorder="1" applyAlignment="1">
      <alignment horizontal="center" vertical="center" wrapText="1"/>
    </xf>
    <xf numFmtId="0" fontId="30" fillId="31" borderId="4" xfId="89" applyFont="1" applyFill="1" applyBorder="1" applyAlignment="1">
      <alignment horizontal="center" wrapText="1"/>
    </xf>
    <xf numFmtId="0" fontId="30" fillId="31" borderId="3" xfId="89" applyFont="1" applyFill="1" applyBorder="1" applyAlignment="1">
      <alignment horizontal="center" wrapText="1"/>
    </xf>
    <xf numFmtId="0" fontId="30" fillId="31" borderId="3" xfId="89" applyFont="1" applyFill="1" applyBorder="1" applyAlignment="1">
      <alignment horizontal="center"/>
    </xf>
    <xf numFmtId="0" fontId="30" fillId="24" borderId="15" xfId="89" applyFont="1" applyFill="1" applyBorder="1" applyAlignment="1">
      <alignment horizontal="center"/>
    </xf>
    <xf numFmtId="0" fontId="30" fillId="24" borderId="2" xfId="89" applyFont="1" applyFill="1" applyBorder="1" applyAlignment="1">
      <alignment horizontal="center"/>
    </xf>
    <xf numFmtId="0" fontId="30" fillId="24" borderId="4" xfId="89" applyFont="1" applyFill="1" applyBorder="1" applyAlignment="1">
      <alignment horizontal="center"/>
    </xf>
    <xf numFmtId="0" fontId="90" fillId="0" borderId="15" xfId="89" applyFont="1" applyBorder="1" applyAlignment="1">
      <alignment horizontal="center"/>
    </xf>
    <xf numFmtId="0" fontId="90" fillId="0" borderId="2" xfId="89" applyFont="1" applyBorder="1" applyAlignment="1">
      <alignment horizontal="center"/>
    </xf>
    <xf numFmtId="0" fontId="90" fillId="0" borderId="4" xfId="89" applyFont="1" applyBorder="1" applyAlignment="1">
      <alignment horizontal="center"/>
    </xf>
    <xf numFmtId="0" fontId="30" fillId="24" borderId="3" xfId="89" applyFont="1" applyFill="1" applyBorder="1" applyAlignment="1">
      <alignment horizontal="center"/>
    </xf>
    <xf numFmtId="0" fontId="23" fillId="31" borderId="15" xfId="89" applyFont="1" applyFill="1" applyBorder="1" applyAlignment="1">
      <alignment horizontal="center"/>
    </xf>
    <xf numFmtId="0" fontId="23" fillId="31" borderId="2" xfId="89" applyFont="1" applyFill="1" applyBorder="1" applyAlignment="1">
      <alignment horizontal="center"/>
    </xf>
    <xf numFmtId="0" fontId="30" fillId="31" borderId="15" xfId="89" applyFont="1" applyFill="1" applyBorder="1" applyAlignment="1">
      <alignment horizontal="center" wrapText="1"/>
    </xf>
    <xf numFmtId="0" fontId="30" fillId="31" borderId="15" xfId="89" applyFont="1" applyFill="1" applyBorder="1" applyAlignment="1">
      <alignment horizontal="center"/>
    </xf>
    <xf numFmtId="0" fontId="30" fillId="31" borderId="2" xfId="89" applyFont="1" applyFill="1" applyBorder="1" applyAlignment="1">
      <alignment horizontal="center"/>
    </xf>
    <xf numFmtId="0" fontId="30" fillId="31" borderId="4" xfId="89" applyFont="1" applyFill="1" applyBorder="1" applyAlignment="1">
      <alignment horizontal="center"/>
    </xf>
    <xf numFmtId="0" fontId="31" fillId="0" borderId="15" xfId="89" applyFont="1" applyBorder="1" applyAlignment="1">
      <alignment horizontal="center"/>
    </xf>
    <xf numFmtId="0" fontId="31" fillId="0" borderId="2" xfId="89" applyFont="1" applyBorder="1" applyAlignment="1">
      <alignment horizontal="center"/>
    </xf>
    <xf numFmtId="0" fontId="31" fillId="0" borderId="4" xfId="89" applyFont="1" applyBorder="1" applyAlignment="1">
      <alignment horizontal="center"/>
    </xf>
    <xf numFmtId="0" fontId="31" fillId="24" borderId="3" xfId="89" applyFont="1" applyFill="1" applyBorder="1" applyAlignment="1">
      <alignment horizontal="center" textRotation="90"/>
    </xf>
    <xf numFmtId="164" fontId="34" fillId="0" borderId="3" xfId="89" applyNumberFormat="1" applyFont="1" applyBorder="1" applyAlignment="1">
      <alignment horizontal="center"/>
    </xf>
    <xf numFmtId="0" fontId="33" fillId="0" borderId="42" xfId="89" applyFont="1" applyBorder="1" applyAlignment="1">
      <alignment horizontal="center" vertical="center" textRotation="90"/>
    </xf>
    <xf numFmtId="0" fontId="33" fillId="0" borderId="79" xfId="89" applyFont="1" applyBorder="1" applyAlignment="1">
      <alignment horizontal="center" vertical="center" textRotation="90"/>
    </xf>
    <xf numFmtId="0" fontId="24" fillId="0" borderId="5" xfId="89" applyFont="1" applyBorder="1" applyAlignment="1">
      <alignment horizontal="center" vertical="center"/>
    </xf>
    <xf numFmtId="0" fontId="24" fillId="0" borderId="67" xfId="89" applyFont="1" applyBorder="1" applyAlignment="1">
      <alignment horizontal="center" vertical="center"/>
    </xf>
    <xf numFmtId="0" fontId="33" fillId="0" borderId="3" xfId="89" applyFont="1" applyBorder="1" applyAlignment="1">
      <alignment horizontal="center" vertical="center"/>
    </xf>
    <xf numFmtId="0" fontId="35" fillId="0" borderId="3" xfId="89" applyFont="1" applyBorder="1" applyAlignment="1">
      <alignment horizontal="center" vertical="center"/>
    </xf>
    <xf numFmtId="0" fontId="30" fillId="22" borderId="3" xfId="89" applyFont="1" applyFill="1" applyBorder="1" applyAlignment="1">
      <alignment horizontal="center" vertical="center"/>
    </xf>
    <xf numFmtId="0" fontId="30" fillId="0" borderId="6" xfId="89" applyFont="1" applyBorder="1" applyAlignment="1">
      <alignment horizontal="center" vertical="center"/>
    </xf>
    <xf numFmtId="0" fontId="30" fillId="0" borderId="45" xfId="89" applyFont="1" applyBorder="1" applyAlignment="1">
      <alignment horizontal="center" vertical="center"/>
    </xf>
    <xf numFmtId="0" fontId="30" fillId="0" borderId="15" xfId="89" applyFont="1" applyBorder="1" applyAlignment="1">
      <alignment horizontal="center"/>
    </xf>
    <xf numFmtId="0" fontId="30" fillId="0" borderId="2" xfId="89" applyFont="1" applyBorder="1" applyAlignment="1">
      <alignment horizontal="center"/>
    </xf>
    <xf numFmtId="0" fontId="30" fillId="0" borderId="4" xfId="89" applyFont="1" applyBorder="1" applyAlignment="1">
      <alignment horizontal="center"/>
    </xf>
    <xf numFmtId="0" fontId="31" fillId="24" borderId="15" xfId="89" applyFont="1" applyFill="1" applyBorder="1" applyAlignment="1">
      <alignment horizontal="center"/>
    </xf>
    <xf numFmtId="0" fontId="31" fillId="24" borderId="2" xfId="89" applyFont="1" applyFill="1" applyBorder="1" applyAlignment="1">
      <alignment horizontal="center"/>
    </xf>
    <xf numFmtId="0" fontId="31" fillId="24" borderId="4" xfId="89" applyFont="1" applyFill="1" applyBorder="1" applyAlignment="1">
      <alignment horizontal="center"/>
    </xf>
    <xf numFmtId="0" fontId="30" fillId="0" borderId="6" xfId="89" applyFont="1" applyBorder="1" applyAlignment="1">
      <alignment horizontal="center"/>
    </xf>
    <xf numFmtId="0" fontId="30" fillId="0" borderId="45" xfId="89" applyFont="1" applyBorder="1" applyAlignment="1">
      <alignment horizontal="center"/>
    </xf>
    <xf numFmtId="0" fontId="24" fillId="0" borderId="48" xfId="89" applyFont="1" applyBorder="1" applyAlignment="1">
      <alignment horizontal="center"/>
    </xf>
    <xf numFmtId="0" fontId="24" fillId="0" borderId="46" xfId="89" applyFont="1" applyBorder="1" applyAlignment="1">
      <alignment horizontal="center"/>
    </xf>
    <xf numFmtId="0" fontId="30" fillId="0" borderId="48" xfId="89" quotePrefix="1" applyFont="1" applyBorder="1" applyAlignment="1">
      <alignment horizontal="left" vertical="center" wrapText="1"/>
    </xf>
    <xf numFmtId="0" fontId="30" fillId="0" borderId="73" xfId="89" quotePrefix="1" applyFont="1" applyBorder="1" applyAlignment="1">
      <alignment horizontal="left" vertical="center" wrapText="1"/>
    </xf>
    <xf numFmtId="0" fontId="30" fillId="0" borderId="5" xfId="89" quotePrefix="1" applyFont="1" applyBorder="1" applyAlignment="1">
      <alignment horizontal="left" vertical="center" wrapText="1"/>
    </xf>
    <xf numFmtId="0" fontId="30" fillId="0" borderId="46" xfId="89" quotePrefix="1" applyFont="1" applyBorder="1" applyAlignment="1">
      <alignment horizontal="left" vertical="center" wrapText="1"/>
    </xf>
    <xf numFmtId="0" fontId="30" fillId="0" borderId="77" xfId="89" quotePrefix="1" applyFont="1" applyBorder="1" applyAlignment="1">
      <alignment horizontal="left" vertical="center" wrapText="1"/>
    </xf>
    <xf numFmtId="0" fontId="30" fillId="0" borderId="67" xfId="89" quotePrefix="1" applyFont="1" applyBorder="1" applyAlignment="1">
      <alignment horizontal="left" vertical="center" wrapText="1"/>
    </xf>
    <xf numFmtId="0" fontId="29" fillId="0" borderId="0" xfId="89" applyFont="1"/>
    <xf numFmtId="0" fontId="28" fillId="0" borderId="0" xfId="89" applyFont="1" applyAlignment="1">
      <alignment horizontal="center"/>
    </xf>
    <xf numFmtId="0" fontId="31" fillId="0" borderId="10" xfId="89" applyFont="1" applyBorder="1" applyAlignment="1">
      <alignment horizontal="center"/>
    </xf>
    <xf numFmtId="0" fontId="23" fillId="0" borderId="6" xfId="89" applyFont="1" applyBorder="1" applyAlignment="1">
      <alignment horizontal="center" vertical="center" wrapText="1"/>
    </xf>
    <xf numFmtId="0" fontId="23" fillId="0" borderId="45" xfId="89" applyFont="1" applyBorder="1" applyAlignment="1">
      <alignment horizontal="center" vertical="center" wrapText="1"/>
    </xf>
    <xf numFmtId="0" fontId="23" fillId="0" borderId="6" xfId="89" applyFont="1" applyBorder="1" applyAlignment="1">
      <alignment horizontal="center" vertical="center"/>
    </xf>
    <xf numFmtId="0" fontId="23" fillId="0" borderId="45" xfId="89" applyFont="1" applyBorder="1" applyAlignment="1">
      <alignment horizontal="center" vertical="center"/>
    </xf>
    <xf numFmtId="0" fontId="30" fillId="0" borderId="11" xfId="89" applyFont="1" applyBorder="1" applyAlignment="1">
      <alignment horizontal="center" vertical="center"/>
    </xf>
    <xf numFmtId="0" fontId="30" fillId="0" borderId="78" xfId="89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41" fillId="22" borderId="0" xfId="90" applyFont="1" applyFill="1" applyAlignment="1">
      <alignment horizontal="center"/>
    </xf>
    <xf numFmtId="0" fontId="40" fillId="22" borderId="0" xfId="90" applyFont="1" applyFill="1" applyAlignment="1">
      <alignment horizontal="center"/>
    </xf>
    <xf numFmtId="0" fontId="56" fillId="22" borderId="0" xfId="90" applyFont="1" applyFill="1" applyAlignment="1">
      <alignment horizontal="center" wrapText="1"/>
    </xf>
    <xf numFmtId="0" fontId="29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9" fillId="22" borderId="0" xfId="90" applyFont="1" applyFill="1" applyAlignment="1">
      <alignment horizontal="center"/>
    </xf>
    <xf numFmtId="0" fontId="29" fillId="30" borderId="75" xfId="0" applyFont="1" applyFill="1" applyBorder="1" applyAlignment="1">
      <alignment horizontal="center" vertical="center" wrapText="1"/>
    </xf>
    <xf numFmtId="0" fontId="29" fillId="30" borderId="74" xfId="0" applyFont="1" applyFill="1" applyBorder="1" applyAlignment="1">
      <alignment horizontal="center" vertical="center" wrapText="1"/>
    </xf>
    <xf numFmtId="0" fontId="29" fillId="30" borderId="76" xfId="0" applyFont="1" applyFill="1" applyBorder="1" applyAlignment="1">
      <alignment horizontal="center" vertical="center" wrapText="1"/>
    </xf>
    <xf numFmtId="0" fontId="45" fillId="22" borderId="0" xfId="90" applyFont="1" applyFill="1" applyAlignment="1">
      <alignment horizontal="center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/>
    </xf>
    <xf numFmtId="0" fontId="39" fillId="0" borderId="0" xfId="90" applyFont="1" applyAlignment="1">
      <alignment horizontal="center"/>
    </xf>
    <xf numFmtId="0" fontId="40" fillId="0" borderId="0" xfId="90" applyFont="1" applyAlignment="1">
      <alignment horizontal="center"/>
    </xf>
    <xf numFmtId="0" fontId="45" fillId="0" borderId="0" xfId="90" applyFont="1" applyAlignment="1">
      <alignment horizontal="center"/>
    </xf>
    <xf numFmtId="0" fontId="41" fillId="0" borderId="0" xfId="90" applyFont="1" applyAlignment="1">
      <alignment horizontal="center"/>
    </xf>
    <xf numFmtId="0" fontId="56" fillId="0" borderId="0" xfId="90" applyFont="1" applyAlignment="1">
      <alignment horizontal="center" wrapText="1"/>
    </xf>
    <xf numFmtId="0" fontId="29" fillId="0" borderId="75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98" fillId="0" borderId="9" xfId="0" applyFont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/>
    </xf>
    <xf numFmtId="0" fontId="98" fillId="0" borderId="9" xfId="0" applyFont="1" applyBorder="1" applyAlignment="1">
      <alignment horizontal="left" vertical="center" wrapText="1"/>
    </xf>
    <xf numFmtId="0" fontId="98" fillId="0" borderId="9" xfId="0" applyFont="1" applyBorder="1" applyAlignment="1">
      <alignment horizontal="left" vertical="center"/>
    </xf>
    <xf numFmtId="0" fontId="26" fillId="0" borderId="0" xfId="90" applyFont="1" applyAlignment="1">
      <alignment horizontal="center"/>
    </xf>
    <xf numFmtId="0" fontId="27" fillId="0" borderId="0" xfId="90" applyFont="1" applyAlignment="1">
      <alignment horizontal="center"/>
    </xf>
    <xf numFmtId="0" fontId="99" fillId="0" borderId="0" xfId="0" applyFont="1" applyAlignment="1">
      <alignment horizontal="center" vertical="center" wrapText="1"/>
    </xf>
    <xf numFmtId="0" fontId="53" fillId="0" borderId="0" xfId="90" applyFont="1"/>
    <xf numFmtId="0" fontId="54" fillId="0" borderId="0" xfId="90" applyFont="1" applyAlignment="1">
      <alignment horizontal="center" wrapText="1"/>
    </xf>
    <xf numFmtId="0" fontId="98" fillId="30" borderId="9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3" fillId="0" borderId="49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39" fillId="0" borderId="89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91" xfId="0" applyFont="1" applyBorder="1" applyAlignment="1">
      <alignment horizontal="center"/>
    </xf>
    <xf numFmtId="0" fontId="39" fillId="0" borderId="92" xfId="0" applyFont="1" applyBorder="1" applyAlignment="1">
      <alignment horizontal="center"/>
    </xf>
    <xf numFmtId="0" fontId="39" fillId="0" borderId="93" xfId="0" applyFont="1" applyBorder="1" applyAlignment="1">
      <alignment horizontal="center" textRotation="90" wrapText="1"/>
    </xf>
    <xf numFmtId="0" fontId="39" fillId="0" borderId="47" xfId="0" applyFont="1" applyBorder="1" applyAlignment="1">
      <alignment horizontal="center" textRotation="90"/>
    </xf>
    <xf numFmtId="0" fontId="22" fillId="0" borderId="2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78" fillId="26" borderId="22" xfId="0" applyFont="1" applyFill="1" applyBorder="1" applyAlignment="1">
      <alignment horizontal="left" vertical="center"/>
    </xf>
    <xf numFmtId="0" fontId="78" fillId="26" borderId="3" xfId="0" applyFont="1" applyFill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</cellXfs>
  <cellStyles count="11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ÅëÈ­ [0]_¿ì¹°Åë" xfId="25" xr:uid="{00000000-0005-0000-0000-000018000000}"/>
    <cellStyle name="AeE­ [0]_INQUIRY ¿µ¾÷AßAø " xfId="26" xr:uid="{00000000-0005-0000-0000-000019000000}"/>
    <cellStyle name="ÅëÈ­_¿ì¹°Åë" xfId="27" xr:uid="{00000000-0005-0000-0000-00001A000000}"/>
    <cellStyle name="AeE­_INQUIRY ¿µ¾÷AßAø " xfId="28" xr:uid="{00000000-0005-0000-0000-00001B000000}"/>
    <cellStyle name="ÄÞ¸¶ [0]_¿ì¹°Åë" xfId="29" xr:uid="{00000000-0005-0000-0000-00001C000000}"/>
    <cellStyle name="AÞ¸¶ [0]_INQUIRY ¿?¾÷AßAø " xfId="30" xr:uid="{00000000-0005-0000-0000-00001D000000}"/>
    <cellStyle name="ÄÞ¸¶_¿ì¹°Åë" xfId="31" xr:uid="{00000000-0005-0000-0000-00001E000000}"/>
    <cellStyle name="AÞ¸¶_INQUIRY ¿?¾÷AßAø " xfId="32" xr:uid="{00000000-0005-0000-0000-00001F000000}"/>
    <cellStyle name="Bình thường 2" xfId="33" xr:uid="{00000000-0005-0000-0000-000020000000}"/>
    <cellStyle name="C?AØ_¿?¾÷CoE² " xfId="34" xr:uid="{00000000-0005-0000-0000-000021000000}"/>
    <cellStyle name="Ç¥ÁØ_´çÃÊ±¸ÀÔ»ý»ê" xfId="35" xr:uid="{00000000-0005-0000-0000-000022000000}"/>
    <cellStyle name="C￥AØ_¿μ¾÷CoE² " xfId="36" xr:uid="{00000000-0005-0000-0000-000023000000}"/>
    <cellStyle name="Comma 2" xfId="37" xr:uid="{00000000-0005-0000-0000-000024000000}"/>
    <cellStyle name="Comma0" xfId="38" xr:uid="{00000000-0005-0000-0000-000025000000}"/>
    <cellStyle name="Comma0 2" xfId="39" xr:uid="{00000000-0005-0000-0000-000026000000}"/>
    <cellStyle name="Currency0" xfId="40" xr:uid="{00000000-0005-0000-0000-000027000000}"/>
    <cellStyle name="Currency0 2" xfId="41" xr:uid="{00000000-0005-0000-0000-000028000000}"/>
    <cellStyle name="Date" xfId="42" xr:uid="{00000000-0005-0000-0000-000029000000}"/>
    <cellStyle name="Date 2" xfId="43" xr:uid="{00000000-0005-0000-0000-00002A000000}"/>
    <cellStyle name="Fixed" xfId="44" xr:uid="{00000000-0005-0000-0000-00002B000000}"/>
    <cellStyle name="Fixed 2" xfId="45" xr:uid="{00000000-0005-0000-0000-00002C000000}"/>
    <cellStyle name="Header1" xfId="46" xr:uid="{00000000-0005-0000-0000-00002D000000}"/>
    <cellStyle name="Header2" xfId="47" xr:uid="{00000000-0005-0000-0000-00002E000000}"/>
    <cellStyle name="khanh" xfId="48" xr:uid="{00000000-0005-0000-0000-00002F000000}"/>
    <cellStyle name="n" xfId="49" xr:uid="{00000000-0005-0000-0000-000030000000}"/>
    <cellStyle name="n 2" xfId="50" xr:uid="{00000000-0005-0000-0000-000031000000}"/>
    <cellStyle name="Normal" xfId="0" builtinId="0"/>
    <cellStyle name="Normal - Style1" xfId="51" xr:uid="{00000000-0005-0000-0000-000033000000}"/>
    <cellStyle name="Normal 10" xfId="52" xr:uid="{00000000-0005-0000-0000-000034000000}"/>
    <cellStyle name="Normal 10 2" xfId="53" xr:uid="{00000000-0005-0000-0000-000035000000}"/>
    <cellStyle name="Normal 11" xfId="54" xr:uid="{00000000-0005-0000-0000-000036000000}"/>
    <cellStyle name="Normal 12" xfId="55" xr:uid="{00000000-0005-0000-0000-000037000000}"/>
    <cellStyle name="Normal 13" xfId="56" xr:uid="{00000000-0005-0000-0000-000038000000}"/>
    <cellStyle name="Normal 14" xfId="57" xr:uid="{00000000-0005-0000-0000-000039000000}"/>
    <cellStyle name="Normal 15" xfId="58" xr:uid="{00000000-0005-0000-0000-00003A000000}"/>
    <cellStyle name="Normal 16" xfId="59" xr:uid="{00000000-0005-0000-0000-00003B000000}"/>
    <cellStyle name="Normal 2" xfId="60" xr:uid="{00000000-0005-0000-0000-00003C000000}"/>
    <cellStyle name="Normal 2 2" xfId="61" xr:uid="{00000000-0005-0000-0000-00003D000000}"/>
    <cellStyle name="Normal 2 2 2" xfId="62" xr:uid="{00000000-0005-0000-0000-00003E000000}"/>
    <cellStyle name="Normal 2 3" xfId="63" xr:uid="{00000000-0005-0000-0000-00003F000000}"/>
    <cellStyle name="Normal 2 3 2" xfId="64" xr:uid="{00000000-0005-0000-0000-000040000000}"/>
    <cellStyle name="Normal 2 4" xfId="65" xr:uid="{00000000-0005-0000-0000-000041000000}"/>
    <cellStyle name="Normal 2_lichtrinh11718guiduong (2)" xfId="66" xr:uid="{00000000-0005-0000-0000-000042000000}"/>
    <cellStyle name="Normal 21" xfId="67" xr:uid="{00000000-0005-0000-0000-000043000000}"/>
    <cellStyle name="Normal 23" xfId="68" xr:uid="{00000000-0005-0000-0000-000044000000}"/>
    <cellStyle name="Normal 3" xfId="69" xr:uid="{00000000-0005-0000-0000-000045000000}"/>
    <cellStyle name="Normal 3 2" xfId="70" xr:uid="{00000000-0005-0000-0000-000046000000}"/>
    <cellStyle name="Normal 3 3" xfId="71" xr:uid="{00000000-0005-0000-0000-000047000000}"/>
    <cellStyle name="Normal 3 4" xfId="72" xr:uid="{00000000-0005-0000-0000-000048000000}"/>
    <cellStyle name="Normal 3_Copy of THOI KHOA BIEU TOAN KHOA Moi nhat 26-9 (SLSV)" xfId="73" xr:uid="{00000000-0005-0000-0000-000049000000}"/>
    <cellStyle name="Normal 4" xfId="74" xr:uid="{00000000-0005-0000-0000-00004A000000}"/>
    <cellStyle name="Normal 4 2" xfId="75" xr:uid="{00000000-0005-0000-0000-00004B000000}"/>
    <cellStyle name="Normal 5" xfId="76" xr:uid="{00000000-0005-0000-0000-00004C000000}"/>
    <cellStyle name="Normal 5 2" xfId="77" xr:uid="{00000000-0005-0000-0000-00004D000000}"/>
    <cellStyle name="Normal 5 3" xfId="78" xr:uid="{00000000-0005-0000-0000-00004E000000}"/>
    <cellStyle name="Normal 5_TKB HKII (01-01-2013)_binh" xfId="79" xr:uid="{00000000-0005-0000-0000-00004F000000}"/>
    <cellStyle name="Normal 6" xfId="80" xr:uid="{00000000-0005-0000-0000-000050000000}"/>
    <cellStyle name="Normal 7" xfId="81" xr:uid="{00000000-0005-0000-0000-000051000000}"/>
    <cellStyle name="Normal 8" xfId="82" xr:uid="{00000000-0005-0000-0000-000052000000}"/>
    <cellStyle name="Normal 8 2" xfId="83" xr:uid="{00000000-0005-0000-0000-000053000000}"/>
    <cellStyle name="Normal 8 5" xfId="84" xr:uid="{00000000-0005-0000-0000-000054000000}"/>
    <cellStyle name="Normal 9" xfId="85" xr:uid="{00000000-0005-0000-0000-000055000000}"/>
    <cellStyle name="Normal 9 2" xfId="86" xr:uid="{00000000-0005-0000-0000-000056000000}"/>
    <cellStyle name="Normal 9 2 2" xfId="87" xr:uid="{00000000-0005-0000-0000-000057000000}"/>
    <cellStyle name="Normal 9 3" xfId="88" xr:uid="{00000000-0005-0000-0000-000058000000}"/>
    <cellStyle name="Normal_Biểu đồ 16-17 2" xfId="89" xr:uid="{00000000-0005-0000-0000-000059000000}"/>
    <cellStyle name="Normal_kehoachki121516hue2 2" xfId="90" xr:uid="{00000000-0005-0000-0000-00005A000000}"/>
    <cellStyle name="Percent 2" xfId="91" xr:uid="{00000000-0005-0000-0000-00005B000000}"/>
    <cellStyle name=" [0.00]_ Att. 1- Cover" xfId="92" xr:uid="{00000000-0005-0000-0000-00005C000000}"/>
    <cellStyle name="_ Att. 1- Cover" xfId="93" xr:uid="{00000000-0005-0000-0000-00005D000000}"/>
    <cellStyle name="?_ Att. 1- Cover" xfId="94" xr:uid="{00000000-0005-0000-0000-00005E000000}"/>
    <cellStyle name="똿뗦먛귟 [0.00]_PRODUCT DETAIL Q1" xfId="95" xr:uid="{00000000-0005-0000-0000-00005F000000}"/>
    <cellStyle name="똿뗦먛귟_PRODUCT DETAIL Q1" xfId="96" xr:uid="{00000000-0005-0000-0000-000060000000}"/>
    <cellStyle name="믅됞 [0.00]_PRODUCT DETAIL Q1" xfId="97" xr:uid="{00000000-0005-0000-0000-000061000000}"/>
    <cellStyle name="믅됞_PRODUCT DETAIL Q1" xfId="98" xr:uid="{00000000-0005-0000-0000-000062000000}"/>
    <cellStyle name="백분율_95" xfId="99" xr:uid="{00000000-0005-0000-0000-000063000000}"/>
    <cellStyle name="뷭?_BOOKSHIP" xfId="100" xr:uid="{00000000-0005-0000-0000-000064000000}"/>
    <cellStyle name="콤마 [0]_1202" xfId="101" xr:uid="{00000000-0005-0000-0000-000065000000}"/>
    <cellStyle name="콤마_1202" xfId="102" xr:uid="{00000000-0005-0000-0000-000066000000}"/>
    <cellStyle name="통화 [0]_1202" xfId="103" xr:uid="{00000000-0005-0000-0000-000067000000}"/>
    <cellStyle name="통화_1202" xfId="104" xr:uid="{00000000-0005-0000-0000-000068000000}"/>
    <cellStyle name="표준_(정보부문)월별인원계획" xfId="105" xr:uid="{00000000-0005-0000-0000-000069000000}"/>
    <cellStyle name="一般_00Q3902REV.1" xfId="106" xr:uid="{00000000-0005-0000-0000-00006A000000}"/>
    <cellStyle name="千分位[0]_00Q3902REV.1" xfId="107" xr:uid="{00000000-0005-0000-0000-00006B000000}"/>
    <cellStyle name="千分位_00Q3902REV.1" xfId="108" xr:uid="{00000000-0005-0000-0000-00006C000000}"/>
    <cellStyle name="貨幣 [0]_00Q3902REV.1" xfId="109" xr:uid="{00000000-0005-0000-0000-00006D000000}"/>
    <cellStyle name="貨幣[0]_BRE" xfId="110" xr:uid="{00000000-0005-0000-0000-00006E000000}"/>
    <cellStyle name="貨幣_00Q3902REV.1" xfId="111" xr:uid="{00000000-0005-0000-0000-00006F000000}"/>
  </cellStyles>
  <dxfs count="4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.Cong%20ty%2086\1.%20BPTC%20Cau%20Khi\DUONG\279\Hoa\DUONG\ql70\Bang%20TL%20(moi)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NCU\NCUS05\Pre-MBA\Economics\SaoLuu\O%20C\Accouthp\CTMT\HLC\tha\Tai%20Chinh-%20QT-Hala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201\chi%20share\Daotien\Thoi%20khoa%20bieu\HUONG\KEHOAC~1\K%2036\LAM\CAU-BTCT\CAUBTCT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dministrator\Local%20Settings\Temporary%20Internet%20Files\OLK10\Timesheet%20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ngaul\My%20Documents\Country%20Specific\Tanzania\My%20Documents\2002%20timesheet%20-%201%20pag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NCU\NCUS05\Pre-MBA\Economics\SaoLuu\O%20C\Accouthp\CTMT\HLC\My%20Documents\Km4_TQ_HN%20(moi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NCU\NCUS05\Pre-MBA\Economics\SaoLuu\O%20C\Accouthp\CTMT\HLC\GocSau(moi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Yen%20Dinh%2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NHOP\DU%20PHONG%20(HOP)\DU%20TOAN\QToan%208%20TBA%20Dong%20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ghean\benthu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tranl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NHOP\DU%20PHONG%20(HOP)\DU%20TOAN\Dam%20Minh%20Huyen\Bang%20tinh\CS3408\Standard\RP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6\c\MY-WORK\Khobac%20Thanhhoa\NXLam\Nxl-2000\Chu%20Hoang\Hanoi%20Group\My%20Documents\Phan%20Huy\DGIAGOC\1999\HANO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ghean\Thai%20Hoa%2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NCU\NCUS05\Pre-MBA\Economics\SaoLuu\O%20C\Accouthp\CTMT\HLC\My%20Documents\DToan35KV\TramCatT.Yen-B.X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201\chi%20share\Daotien\Thoi%20khoa%20bieu\HUONG\KEHOAC~1\K%2036\Bai-Tap\TKMHBT~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.Cong%20ty%2086\1.%20BPTC%20Cau%20Khi\My%20Documents\Nguyen\Gia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.Cong%20ty%2086\1.%20BPTC%20Cau%20Khi\DUONG\279\Hoa\DUONG\Seagame\Don%20gia\Bang%20TL%20(moi)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NHOP\DU%20PHONG%20(HOP)\DU%20TOAN\Dam%20Minh%20Huyen\Bang%20tinh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5 nam (tach)"/>
      <sheetName val="5 nam (tach) (2)"/>
      <sheetName val="KH 2003"/>
      <sheetName val="TH Ky Anh"/>
      <sheetName val="Sheet2 (2)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1"/>
      <sheetName val="T11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phan tich DG"/>
      <sheetName val="gia vat lieu"/>
      <sheetName val="gia xe may"/>
      <sheetName val="gia nhan cong"/>
      <sheetName val="XL4Test5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Bia"/>
      <sheetName val="Tm"/>
      <sheetName val="THKP"/>
      <sheetName val="DGi"/>
      <sheetName val="fOOD"/>
      <sheetName val="FORM hc"/>
      <sheetName val="FORM pc"/>
      <sheetName val="CamPha"/>
      <sheetName val="MongCai"/>
      <sheetName val="70000000"/>
      <sheetName val="ADKT"/>
      <sheetName val="TH  goi 4-x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CV den trong to聮g"/>
      <sheetName val="Oð mai 279"/>
      <sheetName val="PNT_QUOT__3"/>
      <sheetName val="COAT_WRAP_QIOT__3"/>
      <sheetName val="PNT-QUOT-D150#3"/>
      <sheetName val="PNT-QUOT-H153#3"/>
      <sheetName val="PNT-QUOT-K152#3"/>
      <sheetName val="PNT-QUOT-H146#3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ȴ0000000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cocB40 5B"/>
      <sheetName val="cocD50 9A"/>
      <sheetName val="cocD75 16"/>
      <sheetName val="coc B80 TD25"/>
      <sheetName val="P27 B80"/>
      <sheetName val="Coc23 B80"/>
      <sheetName val="cong B80 C4"/>
      <sheetName val="Km27' - Km278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SOLIEU"/>
      <sheetName val="TINHTOAN"/>
      <sheetName val="Bao cao KQTH quy hoach 135"/>
      <sheetName val="Sheet5"/>
      <sheetName val="Sheet6"/>
      <sheetName val="Sheet7"/>
      <sheetName val="Sheet8"/>
      <sheetName val="Sheet9"/>
      <sheetName val="Sheet10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Shedt1"/>
      <sheetName val="_x0012_0000000"/>
      <sheetName val="Km283 - Jm284"/>
      <sheetName val="XLÇ_x0015_oppy"/>
      <sheetName val="Don gia"/>
      <sheetName val="T_x000b_331"/>
      <sheetName val="p0000000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XXXXX\XX"/>
      <sheetName val="Cong ban 1,5_x0013__x0000_"/>
      <sheetName val="BKLBD"/>
      <sheetName val="PTDG"/>
      <sheetName val="DTCT"/>
      <sheetName val="vlct"/>
      <sheetName val="Sheet11"/>
      <sheetName val="Sheet12"/>
      <sheetName val="Sheet13"/>
      <sheetName val="Sheet14"/>
      <sheetName val="GS02-thu0TM"/>
      <sheetName val="Macro1"/>
      <sheetName val="Macro2"/>
      <sheetName val="Macro3"/>
      <sheetName val="K43"/>
      <sheetName val="THKL"/>
      <sheetName val="PL43"/>
      <sheetName val="K43+0.00 - 338 Trai"/>
      <sheetName val="xdcb 01-2003"/>
      <sheetName val="Km&quot;80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Áo"/>
      <sheetName val="ESTI."/>
      <sheetName val="DI-ESTI"/>
      <sheetName val="Song ban 0,7x0,7"/>
      <sheetName val="Cong ban 0,8x ,8"/>
      <sheetName val="TNghiªm T_x0002_ "/>
      <sheetName val="tt-_x0014_BA"/>
      <sheetName val="TD_x0014_"/>
      <sheetName val="_x0014_.12"/>
      <sheetName val="QD c5a HDQT (2)"/>
      <sheetName val="_x0003_hart1"/>
      <sheetName val="Lap ®at ®hÖn"/>
      <sheetName val="Package1"/>
      <sheetName val="Kѭ284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Khac DP"/>
      <sheetName val="Khoi than "/>
      <sheetName val="B3_208_than"/>
      <sheetName val="B3_208_TU"/>
      <sheetName val="B3_208_TW"/>
      <sheetName val="B3_208_DP"/>
      <sheetName val="B3_208_khac"/>
      <sheetName val="Baocao"/>
      <sheetName val="UT"/>
      <sheetName val="TongHopHD"/>
      <sheetName val="Sÿÿÿÿ"/>
      <sheetName val="quÿÿ"/>
      <sheetName val="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TAU"/>
      <sheetName val="KHACH"/>
      <sheetName val="BC1"/>
      <sheetName val="BC2"/>
      <sheetName val="BAO CAO AN"/>
      <sheetName val="BANGKEKHACH"/>
      <sheetName val="Mp mai 275"/>
      <sheetName val="gìIÏÝ_x001c_Ã_x0008_ç¾{è"/>
      <sheetName val="Dong$bac"/>
      <sheetName val="XNxlva sxthanKCIÉ"/>
      <sheetName val="30100000"/>
      <sheetName val="Thang8-02"/>
      <sheetName val="Thang9-02"/>
      <sheetName val="Thang10-02"/>
      <sheetName val="Thang11-02"/>
      <sheetName val="Thang12-02"/>
      <sheetName val="Thang01-03"/>
      <sheetName val="Thang02-03"/>
      <sheetName val="_x000b_luong phu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ၔong hop QL48 - 2"/>
      <sheetName val="Km266"/>
      <sheetName val="Ton 31.1"/>
      <sheetName val="NhapT.2"/>
      <sheetName val="Xuat T.2"/>
      <sheetName val="Ton 28.2"/>
      <sheetName val="H.Tra"/>
      <sheetName val="Hang CTY TRA LAI"/>
      <sheetName val="Hang NV Tra Lai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120"/>
      <sheetName val="IFAD"/>
      <sheetName val="CVHN"/>
      <sheetName val="TCVM"/>
      <sheetName val="RIDP"/>
      <sheetName val="LDNN"/>
      <sheetName val="Cong ban 0,7p0,7"/>
      <sheetName val="Km275 - Ke276"/>
      <sheetName val="Km280 - Km2(1"/>
      <sheetName val="Km282 - Kl283"/>
      <sheetName val="Tong hop Op m!i"/>
      <sheetName val="BCDSPS"/>
      <sheetName val="BCDKT"/>
      <sheetName val="[PNT-P3.xlsUTong hop (2)"/>
      <sheetName val="Km276 - Ke277"/>
      <sheetName val="[PNT-P3.xlsUKm279 - Km280"/>
      <sheetName val="Khach iang le "/>
      <sheetName val="t01.06"/>
      <sheetName val="Tong (op"/>
      <sheetName val="Coc 4ieu"/>
      <sheetName val="Du tnan chi tiet coc nuoc"/>
      <sheetName val="TNghiÖ- VL"/>
      <sheetName val="thaß26"/>
      <sheetName val="ADKTKT02"/>
      <sheetName val="7000 000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gVL"/>
      <sheetName val="mua vao"/>
      <sheetName val="chi phi "/>
      <sheetName val="ban ra 10%"/>
      <sheetName val="??-BLDG"/>
      <sheetName val="Nhap du lieu"/>
      <sheetName val="tt chu don"/>
      <sheetName val="tuong"/>
      <sheetName val="TDT-TBࡁ"/>
      <sheetName val="Op mai 2_x000c__x0000_"/>
      <sheetName val="_x0000_bÑi_x0003__x0000__x0000__x0000__x0000_²r_x0013__x0000_"/>
      <sheetName val="bc"/>
      <sheetName val="K.O"/>
      <sheetName val="xang _clc"/>
      <sheetName val="X¡NG_td"/>
      <sheetName val="MaZUT"/>
      <sheetName val="DIESEL"/>
      <sheetName val="Km_x0012_77 "/>
      <sheetName val="k, vt tho"/>
      <sheetName val="Km280 ࠭ Km281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Cong ban 1,5„—_x0013__x0000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CV den trong to?g"/>
      <sheetName val="?0000000"/>
      <sheetName val="K?284"/>
      <sheetName val="DG "/>
      <sheetName val="VÃt liÖu"/>
      <sheetName val="_x0003_har"/>
      <sheetName val="Cac cang UT mua thal Dong bac"/>
      <sheetName val="chieud_x0005__x0000__x0000__x0000_"/>
      <sheetName val="Shaet13"/>
      <sheetName val="gìIÏÝ_x001c_齘_x0013_龜_x0013_ꗃ〒"/>
      <sheetName val="PNT-P3"/>
      <sheetName val="K-280 - Km281"/>
      <sheetName val="Xa9lap "/>
      <sheetName val="P210-TP20"/>
      <sheetName val="CB32"/>
      <sheetName val="Diem mon hoc"/>
      <sheetName val="Tong hop diem"/>
      <sheetName val="HoTen-khong duoc xoa"/>
      <sheetName val="gia x_x0000_ may"/>
      <sheetName val="nam2004"/>
      <sheetName val="T[ 131"/>
      <sheetName val="DŃ02"/>
      <sheetName val="QD cua 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 refreshError="1"/>
      <sheetData sheetId="471" refreshError="1"/>
      <sheetData sheetId="472" refreshError="1"/>
      <sheetData sheetId="473" refreshError="1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/>
      <sheetData sheetId="561" refreshError="1"/>
      <sheetData sheetId="562" refreshError="1"/>
      <sheetData sheetId="563"/>
      <sheetData sheetId="564"/>
      <sheetData sheetId="565"/>
      <sheetData sheetId="566"/>
      <sheetData sheetId="567" refreshError="1"/>
      <sheetData sheetId="568" refreshError="1"/>
      <sheetData sheetId="569" refreshError="1"/>
      <sheetData sheetId="570" refreshError="1"/>
      <sheetData sheetId="571"/>
      <sheetData sheetId="572" refreshError="1"/>
      <sheetData sheetId="573" refreshError="1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/>
      <sheetData sheetId="615"/>
      <sheetData sheetId="616"/>
      <sheetData sheetId="617" refreshError="1"/>
      <sheetData sheetId="618"/>
      <sheetData sheetId="619"/>
      <sheetData sheetId="620" refreshError="1"/>
      <sheetData sheetId="621"/>
      <sheetData sheetId="622" refreshError="1"/>
      <sheetData sheetId="623" refreshError="1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/>
      <sheetData sheetId="657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/>
      <sheetData sheetId="665" refreshError="1"/>
      <sheetData sheetId="666" refreshError="1"/>
      <sheetData sheetId="667"/>
      <sheetData sheetId="668"/>
      <sheetData sheetId="669"/>
      <sheetData sheetId="670"/>
      <sheetData sheetId="67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g TH"/>
      <sheetName val="TTgia"/>
      <sheetName val="PTDG"/>
      <sheetName val="Gia"/>
      <sheetName val="Nhan cong"/>
      <sheetName val="vua"/>
      <sheetName val="BTN min"/>
      <sheetName val="BTN tho"/>
      <sheetName val="XL4Poppy"/>
    </sheetNames>
    <sheetDataSet>
      <sheetData sheetId="0"/>
      <sheetData sheetId="1"/>
      <sheetData sheetId="2"/>
      <sheetData sheetId="3" refreshError="1">
        <row r="126">
          <cell r="E126">
            <v>405755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XL4Poppy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ongty"/>
      <sheetName val="VPPN"/>
      <sheetName val="XN74"/>
      <sheetName val="XN54"/>
      <sheetName val="XN33"/>
      <sheetName val="NK96"/>
      <sheetName val="XL4Test5"/>
      <sheetName val="Bia"/>
      <sheetName val="TM"/>
      <sheetName val="TH"/>
      <sheetName val="CT"/>
      <sheetName val="CLVL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du tru di BT,TV,BPhuoc1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DSKH HN"/>
      <sheetName val="NKY "/>
      <sheetName val="DS-TT"/>
      <sheetName val=" HN NHAP"/>
      <sheetName val="KHO HN"/>
      <sheetName val="CNO "/>
      <sheetName val="tong hop"/>
      <sheetName val="phan tich DG"/>
      <sheetName val="gia vat lieu"/>
      <sheetName val="gia xe may"/>
      <sheetName val="gia nhan cong"/>
      <sheetName val="CBR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MTO REV_0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KHNN"/>
      <sheetName val="DPRRtm"/>
      <sheetName val="K243 K98"/>
      <sheetName val="_x000b_255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[99Q3299(REV.0).xlsÝK253 AC"/>
      <sheetName val="BD52"/>
      <sheetName val="Coc 52"/>
      <sheetName val="BD225"/>
      <sheetName val="Coc 22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"/>
      <sheetName val="DTCT"/>
      <sheetName val="PTVT"/>
      <sheetName val="THDT"/>
      <sheetName val="THVT"/>
      <sheetName val="THGT"/>
      <sheetName val="Quang T2i"/>
      <sheetName val="Quang Ngaa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L kenh Hon Cut"/>
      <sheetName val="Hon Soi"/>
      <sheetName val="ၨt 24-11"/>
      <sheetName val="Ha Thanh"/>
      <sheetName val="Duong cong_x0000_vu hcm (7;) (2)"/>
      <sheetName val="km341+1077 -km341+!177.61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Cham cong (5)"/>
      <sheetName val="SD12_x0000_(2)"/>
      <sheetName val="99Q3299(REV.0)"/>
      <sheetName val="VAY"/>
      <sheetName val="Bom"/>
      <sheetName val="Chart1"/>
      <sheetName val="thang1"/>
      <sheetName val="CATHODIC PROTEATION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DT"/>
      <sheetName val="CP"/>
      <sheetName val="BCT6"/>
      <sheetName val="gvl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J1"/>
          <cell r="K1" t="str">
            <v xml:space="preserve"> </v>
          </cell>
          <cell r="L1" t="str">
            <v>M+L</v>
          </cell>
          <cell r="M1"/>
          <cell r="N1">
            <v>0</v>
          </cell>
          <cell r="O1">
            <v>60</v>
          </cell>
          <cell r="P1">
            <v>114600</v>
          </cell>
          <cell r="Q1"/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 refreshError="1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/>
      <sheetData sheetId="492"/>
      <sheetData sheetId="493" refreshError="1"/>
      <sheetData sheetId="494"/>
      <sheetData sheetId="495" refreshError="1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ng"/>
      <sheetName val="T-Tramcat"/>
      <sheetName val="TramCat"/>
      <sheetName val="T.Tinh"/>
      <sheetName val="CT_TBA"/>
      <sheetName val="T-35KV"/>
      <sheetName val="35KV"/>
      <sheetName val="KhoBai"/>
      <sheetName val="ChuyenQuan"/>
      <sheetName val="T-TBA"/>
      <sheetName val="TBA"/>
      <sheetName val="CTVanChuyen"/>
      <sheetName val="VLC_Tramcat"/>
      <sheetName val="VLC_35KV"/>
      <sheetName val="VLC_TB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Dung"/>
      <sheetName val="NhapSL"/>
      <sheetName val="PhanBoNgang"/>
      <sheetName val="Noi-Luc"/>
      <sheetName val="Thep-MatCat"/>
      <sheetName val="Kiem-Toan"/>
      <sheetName val="Tinh-Duyet"/>
      <sheetName val="Khai-Thac"/>
      <sheetName val="MAT-CAU"/>
      <sheetName val="Dam-Ngang"/>
      <sheetName val="Hinh_Ve"/>
      <sheetName val="Rp"/>
      <sheetName val="Rm"/>
      <sheetName val="H10-H30"/>
      <sheetName val="XB80-X6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Up"/>
      <sheetName val="Lookup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List of 2 digit codes"/>
    </sheetNames>
    <sheetDataSet>
      <sheetData sheetId="0"/>
      <sheetData sheetId="1" refreshError="1">
        <row r="9">
          <cell r="B9" t="str">
            <v>Unique Identifiers</v>
          </cell>
          <cell r="C9" t="str">
            <v>Contract Number</v>
          </cell>
          <cell r="D9" t="str">
            <v>Description</v>
          </cell>
        </row>
        <row r="10">
          <cell r="B10" t="str">
            <v/>
          </cell>
        </row>
        <row r="11">
          <cell r="B11" t="str">
            <v>B1</v>
          </cell>
          <cell r="C11" t="str">
            <v>A0430</v>
          </cell>
          <cell r="D11" t="str">
            <v xml:space="preserve">Guinea : FP/Health (PRISM)    </v>
          </cell>
        </row>
        <row r="12">
          <cell r="B12" t="str">
            <v>B2</v>
          </cell>
          <cell r="C12" t="str">
            <v>A0500</v>
          </cell>
          <cell r="D12" t="str">
            <v xml:space="preserve">South Africa: Equity          </v>
          </cell>
        </row>
        <row r="13">
          <cell r="B13" t="str">
            <v>B3</v>
          </cell>
          <cell r="C13" t="str">
            <v>A0526</v>
          </cell>
          <cell r="D13" t="str">
            <v xml:space="preserve">Guatemala:  TA to APROFAM     </v>
          </cell>
        </row>
        <row r="14">
          <cell r="B14" t="str">
            <v>B4</v>
          </cell>
          <cell r="C14" t="str">
            <v>A0800</v>
          </cell>
          <cell r="D14" t="str">
            <v xml:space="preserve">Senegal: MH/FP                </v>
          </cell>
        </row>
        <row r="15">
          <cell r="B15" t="str">
            <v>B5</v>
          </cell>
          <cell r="C15" t="str">
            <v>A0900</v>
          </cell>
          <cell r="D15" t="str">
            <v>Philippines: PMTAT</v>
          </cell>
        </row>
        <row r="16">
          <cell r="B16" t="str">
            <v>B6</v>
          </cell>
          <cell r="C16" t="str">
            <v>A1300</v>
          </cell>
          <cell r="D16" t="str">
            <v>BASICS II:  Child Health Flagship</v>
          </cell>
        </row>
        <row r="17">
          <cell r="B17" t="str">
            <v>B7</v>
          </cell>
          <cell r="C17" t="str">
            <v>A1301</v>
          </cell>
          <cell r="D17" t="str">
            <v xml:space="preserve">BASICS II: MSH PCHC Costs     </v>
          </cell>
        </row>
        <row r="18">
          <cell r="B18" t="str">
            <v>B8</v>
          </cell>
          <cell r="C18" t="str">
            <v>A1302</v>
          </cell>
          <cell r="D18" t="str">
            <v>BASICS II: Managing Partner Ex</v>
          </cell>
        </row>
        <row r="19">
          <cell r="B19" t="str">
            <v>B9</v>
          </cell>
          <cell r="C19" t="str">
            <v>A1400</v>
          </cell>
          <cell r="D19" t="str">
            <v xml:space="preserve">Kenya: APHIA                  </v>
          </cell>
        </row>
        <row r="20">
          <cell r="B20" t="str">
            <v>C1</v>
          </cell>
          <cell r="C20" t="str">
            <v>A1645</v>
          </cell>
          <cell r="D20" t="str">
            <v>Nicaragua: PROSALUD</v>
          </cell>
        </row>
        <row r="21">
          <cell r="B21" t="str">
            <v>C2</v>
          </cell>
          <cell r="C21" t="str">
            <v>A2004</v>
          </cell>
          <cell r="D21" t="str">
            <v xml:space="preserve">Haiti: HS2004 Phase II </v>
          </cell>
        </row>
        <row r="22">
          <cell r="B22" t="str">
            <v>C4</v>
          </cell>
          <cell r="C22" t="str">
            <v>A3555</v>
          </cell>
          <cell r="D22" t="str">
            <v>INRUD Danida Portion 1998/1999</v>
          </cell>
        </row>
        <row r="23">
          <cell r="B23" t="str">
            <v>C5</v>
          </cell>
          <cell r="C23" t="str">
            <v>A4300</v>
          </cell>
          <cell r="D23" t="str">
            <v xml:space="preserve">Guinea: MSH Costsharing       </v>
          </cell>
        </row>
        <row r="24">
          <cell r="B24" t="str">
            <v>H7</v>
          </cell>
          <cell r="C24" t="str">
            <v>A4749</v>
          </cell>
          <cell r="D24" t="str">
            <v>Turkey: MEASURE Evaluation</v>
          </cell>
        </row>
        <row r="25">
          <cell r="B25" t="str">
            <v>C7</v>
          </cell>
          <cell r="C25" t="str">
            <v>A4760</v>
          </cell>
          <cell r="D25" t="str">
            <v>Egypt: POP IV</v>
          </cell>
        </row>
        <row r="26">
          <cell r="B26" t="str">
            <v>H9</v>
          </cell>
          <cell r="C26" t="str">
            <v>A4765</v>
          </cell>
          <cell r="D26" t="str">
            <v>Cardinal</v>
          </cell>
        </row>
        <row r="27">
          <cell r="B27" t="str">
            <v>J1</v>
          </cell>
          <cell r="C27" t="str">
            <v>A4798</v>
          </cell>
          <cell r="D27" t="str">
            <v>Mutual Expectations with AFRO</v>
          </cell>
        </row>
        <row r="28">
          <cell r="B28" t="str">
            <v>C9</v>
          </cell>
          <cell r="C28" t="str">
            <v>A4806</v>
          </cell>
          <cell r="D28" t="str">
            <v>Bhutan: TA Danida HMIS</v>
          </cell>
        </row>
        <row r="29">
          <cell r="B29" t="str">
            <v>D1</v>
          </cell>
          <cell r="C29" t="str">
            <v>A4900</v>
          </cell>
          <cell r="D29" t="str">
            <v>AIDSMark</v>
          </cell>
        </row>
        <row r="30">
          <cell r="B30" t="str">
            <v>D2</v>
          </cell>
          <cell r="C30" t="str">
            <v>A4950</v>
          </cell>
          <cell r="D30" t="str">
            <v>HIV/AIDS Interventions</v>
          </cell>
        </row>
        <row r="31">
          <cell r="B31" t="str">
            <v>J4</v>
          </cell>
          <cell r="C31" t="str">
            <v>A4956</v>
          </cell>
          <cell r="D31" t="str">
            <v xml:space="preserve">Nicaragua: Hurricane Mitch    </v>
          </cell>
        </row>
        <row r="32">
          <cell r="B32" t="str">
            <v>D4</v>
          </cell>
          <cell r="C32" t="str">
            <v>A5001</v>
          </cell>
          <cell r="D32" t="str">
            <v>Bangladesh-TASC: IOCH</v>
          </cell>
        </row>
        <row r="33">
          <cell r="B33" t="str">
            <v>D5</v>
          </cell>
          <cell r="C33" t="str">
            <v>A5002</v>
          </cell>
          <cell r="D33" t="str">
            <v>El Salvador-TASC:  OUT</v>
          </cell>
        </row>
        <row r="34">
          <cell r="B34" t="str">
            <v>D6</v>
          </cell>
          <cell r="C34" t="str">
            <v>A5004</v>
          </cell>
          <cell r="D34" t="str">
            <v>Bolivia-TASC:  SIS</v>
          </cell>
        </row>
        <row r="35">
          <cell r="B35" t="str">
            <v>D7</v>
          </cell>
          <cell r="C35" t="str">
            <v>A5005</v>
          </cell>
          <cell r="D35" t="str">
            <v xml:space="preserve">Philippines-TASC: Health Ref  </v>
          </cell>
        </row>
        <row r="36">
          <cell r="B36" t="str">
            <v>J6</v>
          </cell>
          <cell r="C36" t="str">
            <v>A5006</v>
          </cell>
          <cell r="D36" t="str">
            <v xml:space="preserve">Georgia-TASC: Safe Motherhood </v>
          </cell>
        </row>
        <row r="37">
          <cell r="B37" t="str">
            <v>D8</v>
          </cell>
          <cell r="C37" t="str">
            <v>A8400</v>
          </cell>
          <cell r="D37" t="str">
            <v xml:space="preserve">Health Financing Course (HFE) </v>
          </cell>
        </row>
        <row r="38">
          <cell r="B38" t="str">
            <v>D9</v>
          </cell>
          <cell r="C38" t="str">
            <v>A8600</v>
          </cell>
          <cell r="D38" t="str">
            <v>Planning &amp; Management Informat</v>
          </cell>
        </row>
        <row r="39">
          <cell r="B39" t="str">
            <v>E1</v>
          </cell>
          <cell r="C39" t="str">
            <v>A8700</v>
          </cell>
          <cell r="D39" t="str">
            <v>Strategic Leadership/English (</v>
          </cell>
        </row>
        <row r="40">
          <cell r="B40" t="str">
            <v>J9</v>
          </cell>
          <cell r="C40" t="str">
            <v>A8720</v>
          </cell>
          <cell r="D40" t="str">
            <v xml:space="preserve">Leadership Strategique/French </v>
          </cell>
        </row>
        <row r="41">
          <cell r="B41" t="str">
            <v>E2</v>
          </cell>
          <cell r="C41" t="str">
            <v>A8740</v>
          </cell>
          <cell r="D41" t="str">
            <v xml:space="preserve">Liderazgo Estrategico/Spanish </v>
          </cell>
        </row>
        <row r="42">
          <cell r="B42" t="str">
            <v>K3</v>
          </cell>
          <cell r="C42" t="str">
            <v>A8960</v>
          </cell>
          <cell r="D42" t="str">
            <v xml:space="preserve">Managing the Procure of Pharm </v>
          </cell>
        </row>
        <row r="43">
          <cell r="B43" t="str">
            <v>A3</v>
          </cell>
          <cell r="C43" t="str">
            <v>ADVA3</v>
          </cell>
          <cell r="D43" t="str">
            <v xml:space="preserve">ADVANCE Africa                </v>
          </cell>
        </row>
        <row r="44">
          <cell r="B44" t="str">
            <v>N5</v>
          </cell>
          <cell r="C44" t="str">
            <v>D3556</v>
          </cell>
          <cell r="D44" t="str">
            <v>INRUD Danida Portion 2000/2001</v>
          </cell>
        </row>
        <row r="45">
          <cell r="B45" t="str">
            <v>E6</v>
          </cell>
          <cell r="C45" t="str">
            <v>D3601</v>
          </cell>
          <cell r="D45" t="str">
            <v>Gates Drug Management Center</v>
          </cell>
        </row>
        <row r="46">
          <cell r="B46" t="str">
            <v>DV</v>
          </cell>
          <cell r="C46" t="str">
            <v>DEV10</v>
          </cell>
          <cell r="D46" t="str">
            <v>Indirect Costs - Development Office</v>
          </cell>
        </row>
        <row r="47">
          <cell r="B47" t="str">
            <v>DM</v>
          </cell>
          <cell r="C47" t="str">
            <v>DMP30</v>
          </cell>
          <cell r="D47" t="str">
            <v>Indirect Costs - Drug Management Program</v>
          </cell>
        </row>
        <row r="48">
          <cell r="B48" t="str">
            <v>F1</v>
          </cell>
          <cell r="C48" t="str">
            <v>F4060</v>
          </cell>
          <cell r="D48" t="str">
            <v xml:space="preserve">Hewlett Foundation Grant      </v>
          </cell>
        </row>
        <row r="49">
          <cell r="B49" t="str">
            <v>F2</v>
          </cell>
          <cell r="C49" t="str">
            <v>F4065</v>
          </cell>
          <cell r="D49" t="str">
            <v xml:space="preserve">India: LIP </v>
          </cell>
        </row>
        <row r="50">
          <cell r="B50" t="str">
            <v>F4</v>
          </cell>
          <cell r="C50" t="str">
            <v>F4067</v>
          </cell>
          <cell r="D50" t="str">
            <v xml:space="preserve">Japan:  Education &amp; Advocacy  </v>
          </cell>
        </row>
        <row r="51">
          <cell r="B51" t="str">
            <v>F7</v>
          </cell>
          <cell r="C51" t="str">
            <v>F4691</v>
          </cell>
          <cell r="D51" t="str">
            <v xml:space="preserve">AVSC Consultancy  (Bhattarai) </v>
          </cell>
        </row>
        <row r="52">
          <cell r="B52" t="str">
            <v>F8</v>
          </cell>
          <cell r="C52" t="str">
            <v>F4774</v>
          </cell>
          <cell r="D52" t="str">
            <v>Japan: Strengthening Leadershp</v>
          </cell>
        </row>
        <row r="53">
          <cell r="B53" t="str">
            <v>G1</v>
          </cell>
          <cell r="C53" t="str">
            <v>F4785</v>
          </cell>
          <cell r="D53" t="str">
            <v>Effective Infornal Education T</v>
          </cell>
        </row>
        <row r="54">
          <cell r="B54" t="str">
            <v>M8</v>
          </cell>
          <cell r="C54" t="str">
            <v>F4793</v>
          </cell>
          <cell r="D54" t="str">
            <v xml:space="preserve">Japan: Strengthening Leaders  </v>
          </cell>
        </row>
        <row r="55">
          <cell r="B55" t="str">
            <v>FI</v>
          </cell>
          <cell r="C55" t="str">
            <v>FIN07</v>
          </cell>
          <cell r="D55" t="str">
            <v>Indirect Costs - Finance Office</v>
          </cell>
        </row>
        <row r="56">
          <cell r="B56" t="str">
            <v>P2</v>
          </cell>
          <cell r="C56" t="str">
            <v>HARP2</v>
          </cell>
          <cell r="D56" t="str">
            <v>Harvard Anthology on COPC</v>
          </cell>
        </row>
        <row r="57">
          <cell r="B57" t="str">
            <v>P4</v>
          </cell>
          <cell r="C57" t="str">
            <v>HHCP4</v>
          </cell>
          <cell r="D57" t="str">
            <v>Holyoke Health Center, MOST Workshop</v>
          </cell>
        </row>
        <row r="58">
          <cell r="B58" t="str">
            <v>HR</v>
          </cell>
          <cell r="C58" t="str">
            <v>HRA08</v>
          </cell>
          <cell r="D58" t="str">
            <v>Indirect Costs - HR&amp;A</v>
          </cell>
        </row>
        <row r="59">
          <cell r="B59" t="str">
            <v>HF</v>
          </cell>
          <cell r="C59" t="str">
            <v>HRF40</v>
          </cell>
          <cell r="D59" t="str">
            <v>Indirect Costs - HRF Program Area</v>
          </cell>
        </row>
        <row r="60">
          <cell r="B60" t="str">
            <v>A5</v>
          </cell>
          <cell r="C60" t="str">
            <v>IMPA5</v>
          </cell>
          <cell r="D60" t="str">
            <v>Brazil:  Impact</v>
          </cell>
        </row>
        <row r="61">
          <cell r="B61" t="str">
            <v>IN</v>
          </cell>
          <cell r="C61" t="str">
            <v>INF70</v>
          </cell>
          <cell r="D61" t="str">
            <v>Indirect Costs - Inform Program Area</v>
          </cell>
        </row>
        <row r="62">
          <cell r="B62" t="str">
            <v>A2</v>
          </cell>
          <cell r="C62" t="str">
            <v>MLDA2</v>
          </cell>
          <cell r="D62" t="str">
            <v xml:space="preserve">MLD                           </v>
          </cell>
        </row>
        <row r="63">
          <cell r="B63" t="str">
            <v>MT</v>
          </cell>
          <cell r="C63" t="str">
            <v>MTR90</v>
          </cell>
          <cell r="D63" t="str">
            <v>Indirect Costs- MT</v>
          </cell>
        </row>
        <row r="64">
          <cell r="B64" t="str">
            <v>OP</v>
          </cell>
          <cell r="C64" t="str">
            <v>OOP60</v>
          </cell>
          <cell r="D64" t="str">
            <v>Indirect Costs - OOP</v>
          </cell>
        </row>
        <row r="65">
          <cell r="B65" t="str">
            <v>N1</v>
          </cell>
          <cell r="C65" t="str">
            <v>P4959</v>
          </cell>
          <cell r="D65" t="str">
            <v xml:space="preserve">FASID HIV/AIDS Training-TO#6  </v>
          </cell>
        </row>
        <row r="66">
          <cell r="B66" t="str">
            <v>PO</v>
          </cell>
          <cell r="C66" t="str">
            <v>POP80</v>
          </cell>
          <cell r="D66" t="str">
            <v>Indirect Costs - Population Program Area</v>
          </cell>
        </row>
        <row r="67">
          <cell r="B67" t="str">
            <v>PT</v>
          </cell>
          <cell r="C67" t="str">
            <v>PTOFF</v>
          </cell>
          <cell r="D67" t="str">
            <v>Paid Time Off</v>
          </cell>
        </row>
        <row r="68">
          <cell r="B68" t="str">
            <v>P3</v>
          </cell>
          <cell r="C68" t="str">
            <v>ROCP3</v>
          </cell>
          <cell r="D68" t="str">
            <v>Financial Plan for Global TB Drug Facility</v>
          </cell>
        </row>
        <row r="69">
          <cell r="B69" t="str">
            <v>A1</v>
          </cell>
          <cell r="C69" t="str">
            <v>RPMA1</v>
          </cell>
          <cell r="D69" t="str">
            <v xml:space="preserve">RPM+                          </v>
          </cell>
        </row>
        <row r="70">
          <cell r="B70" t="str">
            <v>SH</v>
          </cell>
          <cell r="C70" t="str">
            <v>SHS50</v>
          </cell>
          <cell r="D70" t="str">
            <v>Indirect Costs - SHS Program Area</v>
          </cell>
        </row>
        <row r="71">
          <cell r="B71" t="str">
            <v>P1</v>
          </cell>
          <cell r="C71" t="str">
            <v>WBPP1</v>
          </cell>
          <cell r="D71" t="str">
            <v>World Band Procurement Training Methods</v>
          </cell>
        </row>
        <row r="72">
          <cell r="B72" t="str">
            <v>9H</v>
          </cell>
          <cell r="C72" t="str">
            <v>FIS9H</v>
          </cell>
          <cell r="D72" t="str">
            <v>FISC Indirect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List of 2 digit codes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XL4Test5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dtkt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khai"/>
      <sheetName val="muavao"/>
      <sheetName val="banra"/>
      <sheetName val="BCSDHDNam"/>
      <sheetName val="SDHDThang"/>
      <sheetName val="m doc"/>
      <sheetName val="truc tiep"/>
      <sheetName val="Luong T1- 03"/>
      <sheetName val="Luong T2- 03"/>
      <sheetName val="Luong T3- 03"/>
      <sheetName val="DTCT-tuyen chinh"/>
      <sheetName val="QUY TIEN MAT"/>
      <sheetName val="Tongcongchixdnha"/>
      <sheetName val="QUY XAY DUNG NHA HANG"/>
      <sheetName val="MTO REV.0"/>
      <sheetName val="CC.huyen"/>
      <sheetName val="Vat tu"/>
      <sheetName val="00000080"/>
      <sheetName val="THmp03"/>
      <sheetName val="410-goc"/>
      <sheetName val="420-goc"/>
      <sheetName val="430-goc"/>
      <sheetName val="44-goc"/>
      <sheetName val="45-goc"/>
      <sheetName val="410"/>
      <sheetName val="420"/>
      <sheetName val="430"/>
      <sheetName val="440"/>
      <sheetName val="450"/>
      <sheetName val="~         "/>
      <sheetName val="RECAP"/>
      <sheetName val="K²_x0000__x0000_OK"/>
      <sheetName val="ngn"/>
      <sheetName val="tl/khovt"/>
      <sheetName val="Chi tieu ngoak bang - OK"/>
      <sheetName val="CtietQK"/>
      <sheetName val="Thong ke thigt bi"/>
      <sheetName val="K²??OK"/>
      <sheetName val="Dinh muc CP KTCB kêac"/>
      <sheetName val="Bke(10"/>
      <sheetName val="giathanh1"/>
      <sheetName val="dt-tkkttc1-1"/>
      <sheetName val="soban"/>
      <sheetName val="stock"/>
      <sheetName val="220"/>
      <sheetName val="230"/>
      <sheetName val="250"/>
      <sheetName val="240"/>
      <sheetName val="cho giao"/>
      <sheetName val="choban"/>
      <sheetName val="Ban"/>
      <sheetName val="Cadencier 410"/>
      <sheetName val="Cadencier 420"/>
      <sheetName val="Car"/>
      <sheetName val="K²_x0000__x0000_€OK"/>
      <sheetName val="K²??€OK"/>
      <sheetName val="K²"/>
      <sheetName val="tl_khovt"/>
      <sheetName val="K²__OK"/>
      <sheetName val="K²__€OK"/>
      <sheetName val="tra-vat-lieu"/>
      <sheetName val="TOONG HOP"/>
      <sheetName val="ten ncc"/>
      <sheetName val="cho g iao"/>
      <sheetName val="0204"/>
      <sheetName val="ton "/>
      <sheetName val="0000000000"/>
      <sheetName val="coctuatrenda"/>
      <sheetName val="Bao_cao"/>
      <sheetName val="TG_TSCD_-_OK"/>
      <sheetName val="LC_tien_te"/>
      <sheetName val="QT_TNDN"/>
      <sheetName val="Trang_bia"/>
      <sheetName val="CD_tai_khoan"/>
      <sheetName val="CDKT_-_OK"/>
      <sheetName val="Chi_tieu_ngoai_bang_-_OK"/>
      <sheetName val="GTGT_duoc_KT,_hoan_lai,_mien0k_"/>
      <sheetName val="Bang_ke_chi_phi"/>
      <sheetName val="Phai_thu_-_OK"/>
      <sheetName val="Phai_tra_-_OK"/>
      <sheetName val="Tam_ung"/>
      <sheetName val="XNT_-_OK"/>
      <sheetName val="Thu_noi_bo"/>
      <sheetName val="Phai_tra_noi_bo"/>
      <sheetName val="Tinh_hinh_thu_nhap_CBCNV_-_OK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Bang_khoi_luong"/>
      <sheetName val="Bang_phan_tich"/>
      <sheetName val="TH_vat_tu"/>
      <sheetName val="TH_kinh_phi"/>
      <sheetName val="TH_May_TC"/>
      <sheetName val="TH_nhan_cong"/>
      <sheetName val="Thong_ke_thiet_bi"/>
      <sheetName val="Dinh_muc_CP_KTCB_khac"/>
      <sheetName val="THop 3"/>
      <sheetName val="CISCO"/>
      <sheetName val="NC"/>
      <sheetName val="Can"/>
      <sheetName val="Sheet26"/>
      <sheetName val="LEGEND"/>
      <sheetName val="PNT_QUOT__3"/>
      <sheetName val="COAT_WRAP_QIOT__3"/>
      <sheetName val="DGchitiet 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 refreshError="1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atu"/>
      <sheetName val="khluongconlai"/>
      <sheetName val="Bao cao"/>
      <sheetName val="00000000"/>
      <sheetName val="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Sheet1"/>
      <sheetName val="DTCT-tuyen chinh"/>
      <sheetName val="Chart1"/>
      <sheetName val="Chart2"/>
      <sheetName val=" 8"/>
      <sheetName val="Sheet2"/>
      <sheetName val="XL4Poppy"/>
      <sheetName val="tra-vat-lieu"/>
      <sheetName val="dtct cong"/>
      <sheetName val="Giai trinh"/>
      <sheetName val="Du_lieu"/>
      <sheetName val="GPXL-duong"/>
      <sheetName val="dap_x0000__x0000_ƌ_x0000__x0004__x0000__x0000__x0000__x0000__x0000__x0000_㝌ƌ_x0000__x0000__x0000__x0000__x0000__x0000__x0000__x0000_ƌ_x0000__x0000__x0007__x0000_"/>
      <sheetName val="TT_10KV"/>
      <sheetName val="Tuong-#han"/>
      <sheetName val="DLDT"/>
      <sheetName val="IBASE"/>
      <sheetName val="tuong"/>
      <sheetName val="Tra_bang"/>
      <sheetName val="Tra KS"/>
      <sheetName val="_x0000_??_x0000__x0004__x0000__x0000__x0000__x0000__x0000__x0000_??_x0000__x0000__x0000__x0000__x0000__x0000__x0000__x0000_??_x0000__x0000__x0007__x0000__x0000__x0000__x0000__x0000_"/>
      <sheetName val="DG "/>
      <sheetName val="Sheet4"/>
      <sheetName val="nhiemvu2006"/>
      <sheetName val="RutTM"/>
      <sheetName val="10000000"/>
      <sheetName val="20000000"/>
      <sheetName val="30000000"/>
      <sheetName val="dap??ƌ?_x0004_??????㝌ƌ????????ƌ??_x0007_?"/>
      <sheetName val="tong_hop"/>
      <sheetName val="phan_tich_DG"/>
      <sheetName val="gia_vat_lieu"/>
      <sheetName val="gia_xe_may"/>
      <sheetName val="gia_nhan_cong"/>
      <sheetName val="THQui_1"/>
      <sheetName val="THQui_2"/>
      <sheetName val="THQui_3"/>
      <sheetName val="THQui_4"/>
      <sheetName val="TH_nam_2003"/>
      <sheetName val="Bao_cao"/>
      <sheetName val="dtoan_(4)"/>
      <sheetName val="Tu_phap"/>
      <sheetName val="T_TRA"/>
      <sheetName val="Dan_so"/>
      <sheetName val="B-n_(2)"/>
      <sheetName val="TH-t_toan"/>
      <sheetName val="Tro_giup"/>
      <sheetName val="????_x0004_????????????????????_x0007_?????"/>
      <sheetName val="g)a vat lieu"/>
      <sheetName val="dap__ƌ__x0004_______㝌ƌ________ƌ___x0007__"/>
      <sheetName val="Thuc thanh"/>
      <sheetName val="DTCT"/>
      <sheetName val="dap_x0000__x0000_??_x0000__x0004__x0000__x0000__x0000__x0000__x0000__x0000_??_x0000__x0000__x0000__x0000__x0000__x0000__x0000__x0000_??_x0000__x0000__x0007__x0000_"/>
      <sheetName val="GiaVL"/>
      <sheetName val="dtct_cong"/>
      <sheetName val="dapƌ㝌ƌƌ"/>
      <sheetName val="dap?????_x0004_????????????????????_x0007_?"/>
      <sheetName val="Gia"/>
      <sheetName val="DG-TH_x0000_ǲ_x0000__x0000__x0000__x0000__x0000__x0000__x0000__x0000__x0000__x0000_ẜǰ_x0000__x0004__x0000__x0000__x0000__x0000__x0000__x0000_ǰ_x0000__x0000_"/>
      <sheetName val="_____x0004______________________x0007______"/>
      <sheetName val="dap______x0004______________________x0007__"/>
      <sheetName val="__"/>
      <sheetName val="??_x0000__x0004__x0000_??_x0000_??_x0000__x0007_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"/>
      <sheetName val="THDT"/>
      <sheetName val="DM-Goc"/>
      <sheetName val="Gia-CT"/>
      <sheetName val="PTCP"/>
      <sheetName val="cphoi"/>
      <sheetName val="XL4Poppy"/>
      <sheetName val="tra_vat_lieu"/>
      <sheetName val="gVL"/>
      <sheetName val="Tai khoan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DTCT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PNT-QUOT-#3"/>
      <sheetName val="COAT&amp;WRAP-QIOT-#3"/>
      <sheetName val="ESTI."/>
      <sheetName val="DI-ESTI"/>
      <sheetName val="Mau NT cho doi"/>
      <sheetName val="THDG- Nha VS"/>
      <sheetName val="THDG- Mong thiet bi"/>
      <sheetName val="son-c"/>
      <sheetName val="duc"/>
      <sheetName val="n4"/>
      <sheetName val="bang "/>
      <sheetName val="373.e6"/>
      <sheetName val="678e5"/>
      <sheetName val="372 e6"/>
      <sheetName val="373 e4"/>
      <sheetName val="677e5"/>
      <sheetName val="duc da"/>
      <sheetName val="son"/>
      <sheetName val="A Tam"/>
      <sheetName val="A To"/>
      <sheetName val="a.thanh da"/>
      <sheetName val="co nguyen"/>
      <sheetName val="lap thinh"/>
      <sheetName val="xe ui ly"/>
      <sheetName val="xe cuoc Dat"/>
      <sheetName val="vc xe ben"/>
      <sheetName val="van chuyen"/>
      <sheetName val="vtu "/>
      <sheetName val="chi phi khac"/>
      <sheetName val="vtu le "/>
      <sheetName val="vtu l0n"/>
      <sheetName val="TONG HOPVAT TU MOI"/>
      <sheetName val="QUYET TOAN "/>
      <sheetName val="402"/>
      <sheetName val="SILICATE"/>
      <sheetName val="cat vaɮѧ"/>
      <sheetName val="THCT"/>
      <sheetName val="THDZ0,4"/>
      <sheetName val="TH DZ35"/>
      <sheetName val="MTL$-INTER"/>
      <sheetName val="Bu_vat_lieu"/>
      <sheetName val="Gia KS"/>
      <sheetName val="DTCT-TB"/>
      <sheetName val="Tong hop phan bo nhien lieu"/>
      <sheetName val="XD Ninh Quang"/>
      <sheetName val="K10"/>
      <sheetName val="PB chi tiet"/>
      <sheetName val="tong hop phan bo nhien lieu "/>
      <sheetName val="[TKKT_15Alan1-dg.xlsYPTDG"/>
      <sheetName val="tong hgp"/>
      <sheetName val="YL4Test5"/>
      <sheetName val="CANDOI"/>
      <sheetName val="GT"/>
      <sheetName val="GITHICH"/>
      <sheetName val="KQ"/>
      <sheetName val="GT KQ"/>
      <sheetName val="NS"/>
      <sheetName val="GT NS"/>
      <sheetName val="CNO"/>
      <sheetName val="CHITIEU"/>
      <sheetName val="THTram"/>
      <sheetName val="\HKP22-46"/>
      <sheetName val="cat va??"/>
      <sheetName val="¢çeet9"/>
      <sheetName val="[TKKT_15Alan1-dg.xls࡝DTCTNÀNG"/>
      <sheetName val="chiet tinh Khoan gib cong"/>
      <sheetName val="_x000d_BTA"/>
      <sheetName val="D_x0014_CTQD"/>
      <sheetName val="_x0004_TCT22-46"/>
      <sheetName val="_x0007_XL"/>
      <sheetName val="_x0013_heet2"/>
      <sheetName val="to.ghoptt"/>
      <sheetName val="ႀ￸B"/>
      <sheetName val="[TKKT_15Ala"/>
      <sheetName val="_TKKT_15Alan1-dg.xlsYPTDG"/>
      <sheetName val="_HKP22-46"/>
      <sheetName val="_TKKT_15Alan1-dg.xls࡝DTCTNÀNG"/>
      <sheetName val="CHITIET"/>
      <sheetName val="_x000a_BTA"/>
      <sheetName val="Da_tan_dung"/>
      <sheetName val="tong_hop"/>
      <sheetName val="phan_tich_DG"/>
      <sheetName val="gia_vat_lieu"/>
      <sheetName val="gia_xe_may"/>
      <sheetName val="gia_nhan_cong"/>
      <sheetName val="da_1x2"/>
      <sheetName val="cat_vang"/>
      <sheetName val="Tai_khoan"/>
      <sheetName val="TM_Gach"/>
      <sheetName val="HM_bao_gia"/>
      <sheetName val="BiaTong_Khoan"/>
      <sheetName val="BiaT_K1"/>
      <sheetName val="TH_khoan_GC+H+L+S"/>
      <sheetName val="TM_Khoan_HAN"/>
      <sheetName val="TM_Khoan_GC"/>
      <sheetName val="TM_Khoan_SON"/>
      <sheetName val="tc_phan_tich_don_gia"/>
      <sheetName val="tc_chi_tiet_TC"/>
      <sheetName val="tc_chiet_tinh_TC"/>
      <sheetName val="tc_Don_gia"/>
      <sheetName val="tc_TH_-_TC"/>
      <sheetName val="tc_Bia_TC_(3)"/>
      <sheetName val="chi_tiet_khoan_son"/>
      <sheetName val="chiet_tinh_khoan_son_"/>
      <sheetName val="Don_gia_khoan_son_"/>
      <sheetName val="TH_khoan_son"/>
      <sheetName val="SS_Sgianh"/>
      <sheetName val="chi_tiet_Khoan_GC+HTP"/>
      <sheetName val="chiet_tinh_Khoan_GC+HTP"/>
      <sheetName val="Dongiakhoan_GC+HTP"/>
      <sheetName val="TH_khoan_GC+HTP"/>
      <sheetName val="chi_tiet_Khoan_gia_cong"/>
      <sheetName val="chiet_tinh_Khoan_gia_cong"/>
      <sheetName val="Don_gia_khoan_gia_cong"/>
      <sheetName val="TH_khoan_gia_cong"/>
      <sheetName val="chi_tiet_Khoan_Han"/>
      <sheetName val="chiet_tinh_Khoan_Han"/>
      <sheetName val="TH_khoan_han"/>
      <sheetName val="chi_tiet_K_lap_TB"/>
      <sheetName val="chiet_tinh_K_lap_TB"/>
      <sheetName val="Dongia_K_lap_TB"/>
      <sheetName val="TH_K_lap_TB"/>
      <sheetName val="TIEN_L"/>
      <sheetName val="bang_"/>
      <sheetName val="373_e6"/>
      <sheetName val="372_e6"/>
      <sheetName val="373_e4"/>
      <sheetName val="ESTI_"/>
      <sheetName val="Mau_NT_cho_doi"/>
      <sheetName val="THDG-_Nha_VS"/>
      <sheetName val="THDG-_Mong_thiet_bi"/>
      <sheetName val="duc_da"/>
      <sheetName val="A_Tam"/>
      <sheetName val="A_To"/>
      <sheetName val="a_thanh_da"/>
      <sheetName val="co_nguyen"/>
      <sheetName val="lap_thinh"/>
      <sheetName val="xe_ui_ly"/>
      <sheetName val="xe_cuoc_Dat"/>
      <sheetName val="vc_xe_ben"/>
      <sheetName val="van_chuyen"/>
      <sheetName val="vtu_"/>
      <sheetName val="chi_phi_khac"/>
      <sheetName val="vtu_le_"/>
      <sheetName val="vtu_l0n"/>
      <sheetName val="TONG_HOPVAT_TU_MOI"/>
      <sheetName val="QUYET_TOAN_"/>
      <sheetName val="GiaVL"/>
      <sheetName val="Lç khoan LK1"/>
      <sheetName val="cat va__"/>
      <sheetName val="Du_lieu"/>
      <sheetName val="??B"/>
      <sheetName val="_TKKT_15Ala"/>
      <sheetName val="FD"/>
      <sheetName val="GI"/>
      <sheetName val="EE (3)"/>
      <sheetName val="PAVEMENT"/>
      <sheetName val="TRAFFIC"/>
      <sheetName val="CT35"/>
      <sheetName val="TK"/>
      <sheetName val="Giaitrinh"/>
      <sheetName val="M02"/>
      <sheetName val="M03"/>
      <sheetName val="M5"/>
      <sheetName val="hd01"/>
      <sheetName val="[TKKT_15Alan1-dg.xls?DTCTNÀNG"/>
      <sheetName val="TH khoan ha_x0000_"/>
      <sheetName val="TNBH_x0000_ͧ_x001f_[TKKT_15Alan1-dg.xls]tls"/>
      <sheetName val="Gia"/>
      <sheetName val="¸TCT30+8"/>
      <sheetName val="VL,NC"/>
      <sheetName val="chiet tifh khoan son "/>
      <sheetName val="#REF"/>
      <sheetName val="TH VL, NC, DDHT Thanhphuoc"/>
      <sheetName val="_TKKT_15Alan1-dg.xls?DTCTNÀNG"/>
      <sheetName val="TH_DZ35"/>
      <sheetName val="ctdg"/>
      <sheetName val="dbgt(tuyan)"/>
      <sheetName val="Don gia kꦤoan son "/>
      <sheetName val="_BTA"/>
      <sheetName val="__B"/>
      <sheetName val="_TKKT_15Alan1-dg.xls_DTCTNÀNG"/>
      <sheetName val="TH khoan ha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 refreshError="1"/>
      <sheetData sheetId="24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 refreshError="1"/>
      <sheetData sheetId="358" refreshError="1"/>
      <sheetData sheetId="359" refreshError="1"/>
      <sheetData sheetId="36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XL4Poppy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l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DC1605"/>
      <sheetName val="DcnamTV"/>
      <sheetName val="ppnamdaibieu"/>
      <sheetName val="TyleAdreyanop"/>
      <sheetName val="ppAdreyanop"/>
      <sheetName val="ketqua"/>
      <sheetName val="maxminth"/>
      <sheetName val="tong hop"/>
      <sheetName val="phan tich DG"/>
      <sheetName val="gia vat lieu"/>
      <sheetName val="gia xe may"/>
      <sheetName val="gia nhan cong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5 nam (tach)"/>
      <sheetName val="5 nam (tach) (2)"/>
      <sheetName val="KH 2003"/>
      <sheetName val="10000000"/>
      <sheetName val="20000000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ᄀ_x0000__x0000_䅀ᄀ_x0000__x0000_䅀ᄀ_x0000__x0000_䅀ᄀ_x0000__x0000_䅀ᄀ_x0000__x0000_䅀_x0000_䅀ᘀŀ_x0000_䅀ᘀŀ_x0000_䅀ᘀ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MTO REV_2_ARMOR_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gia nhan cong_x0000__x0000__x0000__x0000__x0000__x0000__x0000__x0000__x0000__x0000__x0000__x0000_傰_x0000__x0004__x0000__x0000_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။H 12-1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oan ã,anh"/>
      <sheetName val="WEATHER P_x0003__x0000_OF LTG. &amp; ROD LTG.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RUILDING ELE."/>
      <sheetName val="DTCT"/>
      <sheetName val="PTVT"/>
      <sheetName val="THDT"/>
      <sheetName val="THVT"/>
      <sheetName val="THGT"/>
      <sheetName val="Duong cong vu hci (9;) (2)"/>
      <sheetName val="Sheet!4"/>
      <sheetName val=""/>
      <sheetName val="Duong cong vၵ hcm (7)"/>
      <sheetName val="20000000_x0000__x0000__x0000__x0000__x0000__x0000__x0000__x0000__x0000__x0000__x0000_♸Ģ_x0000__x0004__x0000__x0000__x0000__x0000__x0000__x0000_怨Ģ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EW-PANEL"/>
      <sheetName val="MTO REV..............nRE)"/>
      <sheetName val="DT"/>
      <sheetName val="CP"/>
      <sheetName val="BCT6"/>
      <sheetName val="[99Q3299(REV.1).xls"/>
      <sheetName val="04000002"/>
      <sheetName val="ᄀ"/>
      <sheetName val="ᄀ_x0000_䅀ᄀ_x0000_䅀ᄀ_x0000_䅀ᄀ_x0000_䅀ᄀ_x0000_䅀_x0000_䅀ᘀŀ_x0000_䅀ᘀŀ_x0000_䅀ᘀŀ_x0000_䅀ᘀŀ"/>
      <sheetName val="gia nhan cong_x0000_傰_x0000__x0004__x0000_ᄐ_x0000_僬_x0000_÷_x0000__x001c_[99"/>
      <sheetName val="20000000_x0000_♸Ģ_x0000__x0004__x0000_怨Ģ_x0000_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 refreshError="1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/>
      <sheetData sheetId="464"/>
      <sheetData sheetId="465" refreshError="1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 refreshError="1"/>
      <sheetData sheetId="568" refreshError="1"/>
      <sheetData sheetId="569" refreshError="1"/>
      <sheetData sheetId="57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XL4Poppy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1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sent to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KH 2003 (moi max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hart2"/>
      <sheetName val="Dong Dau"/>
      <sheetName val="Dong Dau (2)"/>
      <sheetName val="Sau dong"/>
      <sheetName val="Ma xa"/>
      <sheetName val="My dinh"/>
      <sheetName val="Ton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MD"/>
      <sheetName val="ND"/>
      <sheetName val="CONG"/>
      <sheetName val="DGCT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be tong"/>
      <sheetName val="Thep"/>
      <sheetName val="Tong hop thep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uyet minh"/>
      <sheetName val="CQ-HQ"/>
      <sheetName val="Caodo"/>
      <sheetName val="Dat"/>
      <sheetName val="KL-CTTK"/>
      <sheetName val="BTH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dutoan1"/>
      <sheetName val="Anhtoan"/>
      <sheetName val="dutoan2"/>
      <sheetName val="vat tu"/>
      <sheetName val="THCT"/>
      <sheetName val="cap cho cac DT"/>
      <sheetName val="Ung - hoan"/>
      <sheetName val="CP may"/>
      <sheetName val="SS"/>
      <sheetName val="NVL"/>
      <sheetName val="10000000"/>
      <sheetName val="Sheet18"/>
      <sheetName val="Sheet19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KM"/>
      <sheetName val="KHOANMUC"/>
      <sheetName val="CPQL"/>
      <sheetName val="SANLUONG"/>
      <sheetName val="SSCP-SL"/>
      <sheetName val="KQKD"/>
      <sheetName val="CDSL (2)"/>
      <sheetName val="00000001"/>
      <sheetName val="00000002"/>
      <sheetName val="00000003"/>
      <sheetName val="00000004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T xa"/>
      <sheetName val="TLGC"/>
      <sheetName val="BL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20"/>
      <sheetName val="Quyet toan"/>
      <sheetName val="Thu hoi"/>
      <sheetName val="Lai vay"/>
      <sheetName val="Tien vay"/>
      <sheetName val="Cong no"/>
      <sheetName val="Cop pha"/>
      <sheetName val="2000000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VTCYA10"/>
      <sheetName val="CLVLA10"/>
      <sheetName val="QTA10"/>
      <sheetName val="THKL1"/>
      <sheetName val="Cong1"/>
      <sheetName val="VTCY1"/>
      <sheetName val="CLVL1"/>
      <sheetName val="QTCC1"/>
      <sheetName val="Thep "/>
      <sheetName val="Chi tiet Khoi luong"/>
      <sheetName val="TH khoi luong"/>
      <sheetName val="Chiet tinh vat lieu "/>
      <sheetName val="TH KL VL"/>
      <sheetName val="CHIT"/>
      <sheetName val="THXH"/>
      <sheetName val="BHXH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DT"/>
      <sheetName val="THND"/>
      <sheetName val="THMD"/>
      <sheetName val="Phtro1"/>
      <sheetName val="DTKS1"/>
      <sheetName val="CT1m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9"/>
      <sheetName val="10"/>
      <sheetName val="phan tich DG"/>
      <sheetName val="gia vat lieu"/>
      <sheetName val="gia xe may"/>
      <sheetName val="gia nhan cong"/>
      <sheetName val="cong Q2"/>
      <sheetName val="T.U luong Q1"/>
      <sheetName val="T.U luong Q2"/>
      <sheetName val="T.U luong Q3"/>
      <sheetName val="binh do"/>
      <sheetName val="cot lieu"/>
      <sheetName val="van khuon"/>
      <sheetName val="CT BT"/>
      <sheetName val="lay mau"/>
      <sheetName val="mat ngoai goi"/>
      <sheetName val="coc tram-bt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1(T1)04"/>
      <sheetName val="C47-QI-2003"/>
      <sheetName val="ytq1"/>
      <sheetName val="C48-QI-2003"/>
      <sheetName val="gvl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ong hop"/>
      <sheetName val="phan tich DG"/>
      <sheetName val="gia vat lieu"/>
      <sheetName val="gia xe may"/>
      <sheetName val="gia nhan cong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C47-456"/>
      <sheetName val="C46"/>
      <sheetName val="C47-PII"/>
      <sheetName val="tu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RL"/>
      <sheetName val="TDQS"/>
      <sheetName val="40C"/>
      <sheetName val="40C-1"/>
      <sheetName val="thi lai"/>
      <sheetName val="DK6"/>
      <sheetName val="DK5"/>
      <sheetName val="DK4"/>
      <sheetName val="DK3"/>
      <sheetName val="DK2"/>
      <sheetName val="DK1"/>
      <sheetName val="ds1"/>
      <sheetName val="ds2"/>
      <sheetName val="ds3"/>
      <sheetName val="ds4"/>
      <sheetName val="ds5"/>
      <sheetName val="ds6"/>
      <sheetName val="6"/>
      <sheetName val="4"/>
      <sheetName val="5"/>
      <sheetName val="3"/>
      <sheetName val="2"/>
      <sheetName val="1"/>
      <sheetName val="DS"/>
      <sheetName val="HP"/>
      <sheetName val="LB"/>
      <sheetName val="SL"/>
      <sheetName val="hl"/>
      <sheetName val="40"/>
      <sheetName val="XXXXXXXX"/>
      <sheetName val="XXXXXXX0"/>
      <sheetName val="XL4Test5"/>
      <sheetName val="tong hop"/>
      <sheetName val="phan tich DG"/>
      <sheetName val="gia vat lieu"/>
      <sheetName val="gia xe may"/>
      <sheetName val="gia nhan cong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tuong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  <sheetName val="DO AM DT"/>
      <sheetName val="ESTI."/>
      <sheetName val="DI-ESTI"/>
      <sheetName val="tra-vat-lieu"/>
      <sheetName val="DG "/>
      <sheetName val="Gia vat tu"/>
      <sheetName val="Sheet1"/>
      <sheetName val="Tro giup"/>
      <sheetName val="20000000"/>
      <sheetName val="XL4Test5"/>
      <sheetName val="XL4Test5 (2)"/>
      <sheetName val="XL4Test5 (3)"/>
      <sheetName val="XL4Test5 (4)"/>
      <sheetName val="XL4Test5 (5)"/>
      <sheetName val="dtct cong"/>
      <sheetName val="ctTBA"/>
      <sheetName val="DS Nam VP"/>
      <sheetName val="Tong Hop thang"/>
      <sheetName val="DANH SACH CAN BO TAP DOAN"/>
      <sheetName val="Lam Vien"/>
      <sheetName val="so da"/>
      <sheetName val="PXCBT CHUA DONG BH"/>
      <sheetName val="DS Nu VP"/>
      <sheetName val="CTy CPTM DV CL"/>
      <sheetName val="cua suot"/>
      <sheetName val="XNCG"/>
      <sheetName val="CTY DTPT ha tang "/>
      <sheetName val="Chi nhanh"/>
      <sheetName val="CTy TNHH Bao Ve "/>
      <sheetName val="Cty TNHH An Lac Vien QN"/>
      <sheetName val="20.8"/>
      <sheetName val="D1"/>
      <sheetName val="D2"/>
      <sheetName val="D3"/>
      <sheetName val="D4"/>
      <sheetName val="Ky BH"/>
      <sheetName val="D5"/>
      <sheetName val="D6"/>
      <sheetName val="IDEVCO HA NOI"/>
      <sheetName val="Ngan Son"/>
      <sheetName val="Nha May Kinh"/>
      <sheetName val="TH PXCBT"/>
      <sheetName val="Tong Cty An Lac Vien"/>
      <sheetName val="Thuong Mai"/>
      <sheetName val="Khoi Van Phong"/>
      <sheetName val="CTy CP Xay dung"/>
      <sheetName val="KD Ve Cua Suot"/>
      <sheetName val="TONG HOP"/>
      <sheetName val="DS HA LONG"/>
      <sheetName val="B2_3"/>
      <sheetName val="CL_XD"/>
      <sheetName val="CHO_TC"/>
      <sheetName val="Tinh_(m2)"/>
      <sheetName val="DO_AM_DT"/>
      <sheetName val="DG_"/>
      <sheetName val="BC nhanh"/>
      <sheetName val="BC TCTy"/>
      <sheetName val="BC GD "/>
      <sheetName val="BC ngay"/>
      <sheetName val="SL va do am"/>
      <sheetName val="Da voi"/>
      <sheetName val="Da set"/>
      <sheetName val="Lo nung"/>
      <sheetName val="Nghien lieu"/>
      <sheetName val="Nghien xi"/>
      <sheetName val="Nghien than"/>
      <sheetName val="BC P KH"/>
      <sheetName val="Du_lieu"/>
      <sheetName val="Du Toan"/>
      <sheetName val="Name"/>
      <sheetName val="Thuc thanh"/>
      <sheetName val="THOP XL"/>
      <sheetName val="ML"/>
      <sheetName val="TT"/>
      <sheetName val="TD"/>
      <sheetName val="DV"/>
      <sheetName val="BMC"/>
      <sheetName val="DN"/>
      <sheetName val="DUL"/>
      <sheetName val="DTHH"/>
      <sheetName val="Dam chu"/>
      <sheetName val="Bia"/>
      <sheetName val="CHU Y"/>
      <sheetName val="BLK"/>
      <sheetName val="NHAT KY CT (vat)"/>
      <sheetName val="111CT"/>
      <sheetName val="111"/>
      <sheetName val="112DT"/>
      <sheetName val="131-IN"/>
      <sheetName val="331-IN"/>
      <sheetName val="311NT"/>
      <sheetName val="311CT"/>
      <sheetName val="6211"/>
      <sheetName val="6212"/>
      <sheetName val="133"/>
      <sheetName val="627"/>
      <sheetName val="635"/>
      <sheetName val="642"/>
      <sheetName val="PC-VAT"/>
      <sheetName val="PC"/>
      <sheetName val="PT-VAT"/>
      <sheetName val="PT"/>
      <sheetName val="CTGS "/>
      <sheetName val="112NT"/>
      <sheetName val="SO CAI"/>
      <sheetName val="SO CAICT"/>
      <sheetName val="NHAT KY CT"/>
      <sheetName val="DT"/>
      <sheetName val="SHTK"/>
      <sheetName val="BCDPS"/>
      <sheetName val="CDKT"/>
      <sheetName val="CDKT1"/>
      <sheetName val="KQKD1"/>
      <sheetName val="LCTT1"/>
      <sheetName val="TMBCTC"/>
      <sheetName val="CCDC"/>
      <sheetName val="131"/>
      <sheetName val="331"/>
      <sheetName val="TGTSCD"/>
      <sheetName val="KKTSCD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T_10KV"/>
      <sheetName val="TT_0,4KV"/>
      <sheetName val="TBA"/>
      <sheetName val="T_TBA"/>
      <sheetName val="10KV"/>
      <sheetName val="T_10KV"/>
      <sheetName val="0,4KV"/>
      <sheetName val="T_0,4KV"/>
      <sheetName val="CP_Xaylap"/>
      <sheetName val="CP_Thietbi"/>
      <sheetName val="CP_Khac"/>
      <sheetName val="Tong_DT"/>
      <sheetName val="TTVanChuyen"/>
      <sheetName val="Gia_GC_Satthep"/>
      <sheetName val="Phulu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C7">
            <v>3546</v>
          </cell>
        </row>
      </sheetData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a_GC_Satthep"/>
    </sheetNames>
    <sheetDataSet>
      <sheetData sheetId="0" refreshError="1">
        <row r="7">
          <cell r="C7">
            <v>3546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TTr"/>
      <sheetName val="BTTr"/>
      <sheetName val="TT35"/>
      <sheetName val="BT35"/>
      <sheetName val="TT04"/>
      <sheetName val="BT04"/>
      <sheetName val="TTCto"/>
      <sheetName val="Cto"/>
      <sheetName val="TH"/>
      <sheetName val="TH TB"/>
      <sheetName val="bia "/>
      <sheetName val="ChiphiVC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Gia_GC_Satthep"/>
      <sheetName val="gvl"/>
      <sheetName val="Sheet1"/>
      <sheetName val="Sheet2"/>
      <sheetName val="Sheet3"/>
      <sheetName val="XL4Test5"/>
      <sheetName val="dtct cong"/>
      <sheetName val="Gia"/>
      <sheetName val="Gia_NC"/>
      <sheetName val="XL4Poppy"/>
      <sheetName val="gia vt,nc,may"/>
      <sheetName val="TTTram"/>
      <sheetName val="COAT&amp;WRAP-QIOT-#3"/>
      <sheetName val="PNT-QUOT-#3"/>
      <sheetName val="tra-vat-lieu"/>
      <sheetName val="VAT &amp; CIT COMIN"/>
      <sheetName val="VN 9"/>
      <sheetName val="VN 8"/>
      <sheetName val="VN 6"/>
      <sheetName val="VN 3"/>
      <sheetName val="VN 1"/>
      <sheetName val="lot 10.1"/>
      <sheetName val="lot 10.2"/>
      <sheetName val="lot 11.1"/>
      <sheetName val="lot 11.2"/>
      <sheetName val="lot 12.1"/>
      <sheetName val="lot 12.2"/>
      <sheetName val="TTDZ22"/>
      <sheetName val="ctTBA"/>
      <sheetName val="NEW-PANEL"/>
      <sheetName val="Chart1"/>
      <sheetName val="mong + than"/>
      <sheetName val="h thien tt"/>
      <sheetName val="hoµn thien x trat"/>
      <sheetName val="~         "/>
      <sheetName val="DGIAgoi1"/>
      <sheetName val="ctdg"/>
      <sheetName val="tuong"/>
      <sheetName val="XT_Buoc 3"/>
      <sheetName val="TH_TB"/>
      <sheetName val="bia_"/>
      <sheetName val="Gia_MBA_(2)"/>
      <sheetName val="Gi¸_tñ_bï"/>
      <sheetName val="Gia_KH"/>
      <sheetName val="GiaVT_XDCB"/>
      <sheetName val="Gia_MBA"/>
      <sheetName val="Cac_HS_hay_SD"/>
      <sheetName val="Tổng kê"/>
      <sheetName val="Yen Dinh 1"/>
      <sheetName val="KLHT"/>
      <sheetName val="T_x0014_04"/>
      <sheetName val="KPVC-BD "/>
      <sheetName val="Chiet tinh"/>
      <sheetName val="T?ng kê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VCV-BE-TONG"/>
      <sheetName val="daywork- Tham khao"/>
      <sheetName val="DATA"/>
      <sheetName val="dtct_cong"/>
      <sheetName val="VAT_&amp;_CIT_COMIN"/>
      <sheetName val="VN_9"/>
      <sheetName val="VN_8"/>
      <sheetName val="VN_6"/>
      <sheetName val="VN_3"/>
      <sheetName val="VN_1"/>
      <sheetName val="lot_10_1"/>
      <sheetName val="lot_10_2"/>
      <sheetName val="lot_11_1"/>
      <sheetName val="lot_11_2"/>
      <sheetName val="lot_12_1"/>
      <sheetName val="lot_12_2"/>
      <sheetName val="gia_vt,nc,may"/>
      <sheetName val="DON GIA TRAM (3)"/>
      <sheetName val="DGXDCB_DD"/>
      <sheetName val="hieuchinh30.11"/>
      <sheetName val="Gia_K_x0008_"/>
      <sheetName val="Cac_HP_hay_SD"/>
      <sheetName val="hoµn thien x tra4"/>
      <sheetName val="Out"/>
      <sheetName val="bka "/>
      <sheetName val="Book 1 Summary"/>
      <sheetName val="DONVIBAN"/>
      <sheetName val="NGUON"/>
      <sheetName val="T_ng kê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">
          <cell r="J20">
            <v>62276.4</v>
          </cell>
        </row>
        <row r="37">
          <cell r="J37">
            <v>2815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a"/>
      <sheetName val="B.tinh"/>
      <sheetName val="QToan"/>
      <sheetName val="T-Hop"/>
      <sheetName val="Bia"/>
    </sheetNames>
    <sheetDataSet>
      <sheetData sheetId="0" refreshError="1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0.80361757604447426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20028.560847756431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 xml:space="preserve">C¸t ®en </v>
          </cell>
          <cell r="B19" t="str">
            <v>m3</v>
          </cell>
          <cell r="C19">
            <v>36170.827097761787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664623.07647424599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834361.57365120773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383453.35896780528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944875.06270884385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143129.91561655319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88825.457915347826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16419.514313740699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94287.646579722117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2129.5865765178569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7453.5530178124991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27684.625494732139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40057.925313088912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21295.865765178569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18208.367038015698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91040.227954926406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383563.77160877618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379118.71557840001</v>
          </cell>
        </row>
        <row r="47">
          <cell r="A47" t="str">
            <v>Cäc tre 2,5m</v>
          </cell>
          <cell r="B47" t="str">
            <v>c¸i</v>
          </cell>
          <cell r="C47">
            <v>6294.4427406340001</v>
          </cell>
        </row>
        <row r="48">
          <cell r="A48" t="str">
            <v xml:space="preserve"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263360.57230801397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819358.83712403337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819358.83712403337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819358.83712403337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819358.83712403337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48517.607536109092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35585.793502401408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16419.514313740699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9307400.7244028226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21295.865765178569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6921.5581824710571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798594.96619419625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21295.865765178569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40057.925313088912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91040.227954926406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383563.77160877618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77861.555439040007</v>
          </cell>
        </row>
        <row r="97">
          <cell r="A97" t="str">
            <v>Lµm ®Çu c¸p HT</v>
          </cell>
          <cell r="B97" t="str">
            <v>c¸i</v>
          </cell>
          <cell r="C97">
            <v>45935.937325799998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 xml:space="preserve"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 xml:space="preserve">C¸t ®en </v>
          </cell>
          <cell r="B105" t="str">
            <v>m3</v>
          </cell>
          <cell r="C105">
            <v>36170.827097761787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664623.07647424599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2262.1834765651952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419496.41087097599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40057.925313088912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21295.865765178569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91040.227954926406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27311.746939447501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496851.98396560003</v>
          </cell>
        </row>
        <row r="132">
          <cell r="A132" t="str">
            <v>KÐo c¸p ABC 4x95</v>
          </cell>
          <cell r="B132" t="str">
            <v>m</v>
          </cell>
          <cell r="C132">
            <v>1600.6706420994001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979.38644397699989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170926.24395435551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 xml:space="preserve"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361627.90922001342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49832.325890517852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CT"/>
      <sheetName val="C47(II)"/>
      <sheetName val="C47(I)"/>
      <sheetName val="C46"/>
      <sheetName val="C45"/>
      <sheetName val="YT 02"/>
      <sheetName val="C2A"/>
      <sheetName val="Trich nop"/>
      <sheetName val="00000000"/>
      <sheetName val="10000000"/>
      <sheetName val="XXXXXXXX"/>
      <sheetName val="20000000"/>
      <sheetName val="XL4Poppy"/>
      <sheetName val="Gia"/>
      <sheetName val="GVL"/>
      <sheetName val="Nam - VD"/>
      <sheetName val="CTY TAY HO"/>
      <sheetName val="DUNG XEROX"/>
      <sheetName val="Anh Duc"/>
      <sheetName val="CT Thanh Liem"/>
      <sheetName val="Phuc Yen"/>
      <sheetName val="CT thiet bi in"/>
      <sheetName val="LAM (LBien)"/>
      <sheetName val="Long (C.Tien)"/>
      <sheetName val="Ly (C.Thang)"/>
      <sheetName val="Co Soi"/>
      <sheetName val="Chu Hung(Gau)"/>
      <sheetName val="51-Phan Dinh Phung"/>
      <sheetName val="Mai(TDT)"/>
      <sheetName val="C.Tuyet"/>
      <sheetName val="CTy ICT"/>
      <sheetName val="CTCDPTNT"/>
      <sheetName val="CTQuynh"/>
      <sheetName val="CT dandung"/>
      <sheetName val="XNXDH 312"/>
      <sheetName val="T.Phuong"/>
      <sheetName val="Thai"/>
      <sheetName val="Phuong(BT)"/>
      <sheetName val="CTPTHN"/>
      <sheetName val="Ha(SMT)"/>
      <sheetName val="Quang"/>
      <sheetName val="Chi Thuy"/>
      <sheetName val="Minh"/>
      <sheetName val="Duong lang thuong"/>
      <sheetName val="X.Thuy"/>
      <sheetName val="Kien"/>
      <sheetName val="Hoa"/>
      <sheetName val="XNXL3"/>
      <sheetName val="Vinh"/>
      <sheetName val="Manh"/>
      <sheetName val="CTY Tp MB"/>
      <sheetName val="Nhat Vinh"/>
      <sheetName val="Mai Lan"/>
      <sheetName val="Chart1"/>
      <sheetName val="CDMua"/>
      <sheetName val="Huyen"/>
      <sheetName val="Thanh"/>
      <sheetName val="Ly"/>
      <sheetName val="Phuong"/>
      <sheetName val="Tam "/>
      <sheetName val="Lan (2)"/>
      <sheetName val="Lan"/>
      <sheetName val="Thuy"/>
      <sheetName val="T_x0014_DZ22"/>
      <sheetName val="Pier"/>
      <sheetName val="TT04"/>
      <sheetName val="DTgiaothau"/>
      <sheetName val="Ctinh 10kV"/>
      <sheetName val="LM"/>
      <sheetName val="THctiet_(2)"/>
      <sheetName val="bia_(4)"/>
      <sheetName val="M聡i Lan"/>
      <sheetName val="TTT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XL4Poppy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Congty"/>
      <sheetName val="VPPN"/>
      <sheetName val="XN74"/>
      <sheetName val="XN54"/>
      <sheetName val="XN33"/>
      <sheetName val="NK96"/>
      <sheetName val="XL4Test5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h-Thu"/>
      <sheetName val="Ph-Thu (2)"/>
      <sheetName val="PC (2)"/>
      <sheetName val="Chart2"/>
      <sheetName val="Chart1"/>
      <sheetName val="PC (3)"/>
      <sheetName val="tong hop"/>
      <sheetName val="phan tich DG"/>
      <sheetName val="gia vat lieu"/>
      <sheetName val="gia xe may"/>
      <sheetName val="gia nhan cong"/>
      <sheetName val="5 nam (tach)"/>
      <sheetName val="5 nam (tach) (2)"/>
      <sheetName val="KH 2003"/>
      <sheetName val="DSKH HN"/>
      <sheetName val="NKY "/>
      <sheetName val="DS-TT"/>
      <sheetName val=" HN NHAP"/>
      <sheetName val="KHO HN"/>
      <sheetName val="CNO "/>
      <sheetName val="Sheet4"/>
      <sheetName val="NEW_PANEL"/>
      <sheetName val="Phantich"/>
      <sheetName val="Toan_DA"/>
      <sheetName val="2004"/>
      <sheetName val="2005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ton tam"/>
      <sheetName val="Thep hinh"/>
      <sheetName val="p-in"/>
      <sheetName val="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HOI LUONG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BL01"/>
      <sheetName val="BL02"/>
      <sheetName val="BL03"/>
      <sheetName val="cong40_x0016_-410"/>
      <sheetName val="[heet30"/>
      <sheetName val="DTCT"/>
      <sheetName val="PTVT"/>
      <sheetName val="THDT"/>
      <sheetName val="THVT"/>
      <sheetName val="THGT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Phan dap J9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K255 SBasa"/>
      <sheetName val="_x0012_2-9"/>
      <sheetName val="kh Òv-10"/>
      <sheetName val="k`28-10"/>
      <sheetName val="Sheep75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ctTBA"/>
      <sheetName val="T1"/>
      <sheetName val="T2"/>
      <sheetName val="Bang lu哜ng CB"/>
      <sheetName val="tk131t1 (2)"/>
      <sheetName val="tk331 (3)"/>
      <sheetName val="tk336t1 (5)"/>
      <sheetName val="Ma KH 331 "/>
      <sheetName val="Danh sach (7)"/>
      <sheetName val="Danh sach (8)"/>
      <sheetName val="cong no TD (2)"/>
      <sheetName val="BKCN331-04 (2)"/>
      <sheetName val="BKCN131-04 (3)"/>
      <sheetName val="BKCN336-04 (4)"/>
      <sheetName val="Danh muc ho so luu tru 2002(1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 refreshError="1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 refreshError="1"/>
      <sheetData sheetId="637" refreshError="1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 refreshError="1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NHALCONGduong"/>
      <sheetName val="Congty"/>
      <sheetName val="VPPN"/>
      <sheetName val="XN74"/>
      <sheetName val="XN54"/>
      <sheetName val="XN33"/>
      <sheetName val="NK96"/>
      <sheetName val="XL4Test5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Nhan cong`#_.g"/>
      <sheetName val="DTCT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Tra_bang"/>
      <sheetName val="TT"/>
      <sheetName val="THM"/>
      <sheetName val="THAT"/>
      <sheetName val="THTN"/>
      <sheetName val="THGC"/>
      <sheetName val="GCTL"/>
      <sheetName val="DGduong"/>
      <sheetName val="PhatsiûÎ"/>
      <sheetName val="XL4Poppy (2䀁"/>
      <sheetName val="NHALCONGdu_x000f_ng"/>
      <sheetName val="Nha_x000e_ cong`#/.g"/>
      <sheetName val="TT35"/>
      <sheetName val="?0000000"/>
      <sheetName val="lam-moi"/>
      <sheetName val="DONGIA"/>
      <sheetName val="thao-go"/>
      <sheetName val="TH XL"/>
      <sheetName val="XL4Poppy (2?"/>
      <sheetName val="FHANCONGduong"/>
      <sheetName val="N`an cong cong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chitiet"/>
      <sheetName val="TONGKE3p "/>
      <sheetName val="TH VL, NC, DDHT Thanhphuoc"/>
      <sheetName val="#REF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AVL"/>
      <sheetName val="Sh_x0003__x0000_t3"/>
      <sheetName val="Tai khoan"/>
      <sheetName val="CTGS"/>
      <sheetName val="vlieu"/>
      <sheetName val="²_x0000__x0000_t4"/>
      <sheetName val="Bang_tra"/>
      <sheetName val="NHALCOJGduong"/>
      <sheetName val="TPAN-TRUONGXUAN"/>
      <sheetName val="S(eet12"/>
      <sheetName val="Chiet tinh dz35"/>
      <sheetName val="Nha_x000e_ cong`#_.g"/>
      <sheetName val="_0000000"/>
      <sheetName val="XL4Poppy (2_"/>
      <sheetName val="Cp&gt;10-Ln&lt;10"/>
      <sheetName val="Ln&lt;20"/>
      <sheetName val="EIRR&gt;1&lt;1"/>
      <sheetName val="EIRR&gt; 2"/>
      <sheetName val="EIRR&lt;2"/>
      <sheetName val="Dieuchinh"/>
      <sheetName val="TSCD"/>
      <sheetName val="NHANCONGduo.g"/>
      <sheetName val="gvl"/>
      <sheetName val="NHALÃONGduong"/>
      <sheetName val="Óheet1"/>
      <sheetName val="CÈTT"/>
      <sheetName val="TRAN-TÒUONGXUAN"/>
      <sheetName val="XXHXXXXX"/>
      <sheetName val="V!oSL"/>
      <sheetName val="ÄMCTDoiDonVi"/>
      <sheetName val="²"/>
      <sheetName val="Sh_x0003_"/>
      <sheetName val="Nhan ckng cong"/>
      <sheetName val="10_x0010_00000"/>
      <sheetName val="XL4Pop0y (2)"/>
      <sheetName val="Nhan cong`_x0003_/.g"/>
      <sheetName val="²??t4"/>
      <sheetName val="Sh_x0003_?t3"/>
      <sheetName val="XL4Test5S"/>
      <sheetName val="MTL$-INTER"/>
      <sheetName val="Shegt6"/>
      <sheetName val="Shget7"/>
      <sheetName val="Sjeet8"/>
      <sheetName val="Sheeu15"/>
      <sheetName val="XXXYXXXX"/>
      <sheetName val="²__t4"/>
      <sheetName val="²_x0000__x0000_€t4"/>
      <sheetName val="²??€t4"/>
      <sheetName val="SUMMARY"/>
      <sheetName val="2000_x0010_000"/>
      <sheetName val="Overview"/>
      <sheetName val="HE SO"/>
      <sheetName val="MTO REV.2(ARMOR)"/>
      <sheetName val="Coc 32 m(Cho mo)"/>
      <sheetName val="Nhan cong`_x0003__.g"/>
      <sheetName val="Sh_x0003__t3"/>
      <sheetName val="tra_vat_lieu"/>
      <sheetName val="Nhan_cong_cong"/>
      <sheetName val="XL4Poppy_(2)"/>
      <sheetName val="Nhan_cong`#/_g"/>
      <sheetName val="PHU_XUAN"/>
      <sheetName val="PHU_XUAN_(2)"/>
      <sheetName val="TRAN-TRUONGXUAN_(2)"/>
      <sheetName val="HOA_AN_(2)"/>
      <sheetName val="XL4Poppy_(2䀁"/>
      <sheetName val="XLPoppy"/>
      <sheetName val="N`an_cong_cong"/>
      <sheetName val="NHALCONGdung"/>
      <sheetName val="Nha_cong`#/_g"/>
      <sheetName val="CLa"/>
      <sheetName val="HL4Poppy"/>
      <sheetName val="KQPTRLNgang"/>
      <sheetName val="DTCP"/>
      <sheetName val="Chi phi khac 4.3KH-CP"/>
      <sheetName val="Nhatkychung"/>
      <sheetName val="Nhatkychung - cu"/>
      <sheetName val="Truot_nen"/>
      <sheetName val="Luong+may"/>
      <sheetName val="THPD ±µ_x0008_&quot;_x0000__x0000__x0000_"/>
      <sheetName val="Tra KS"/>
      <sheetName val="nhan cong"/>
      <sheetName val="uniBase"/>
      <sheetName val="vniBase"/>
      <sheetName val="abcBase"/>
      <sheetName val="Nhan_cong`#__g"/>
      <sheetName val="Nha_cong`#__g"/>
      <sheetName val="tuong"/>
      <sheetName val="QMCT"/>
      <sheetName val="XXX೼_x0000_XXX"/>
      <sheetName val="FA-LISTING"/>
      <sheetName val="M_x0014_C"/>
      <sheetName val="TRAN-TRUONG塅䕃⹌塅E(2)"/>
      <sheetName val="DT32"/>
      <sheetName val="TRAN-TRUONG????E(2)"/>
      <sheetName val="²__€t4"/>
      <sheetName val="XXX೼"/>
      <sheetName val="TRAN-TRUONG____E(2)"/>
      <sheetName val="THPD ±µ_x0008_&quo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 refreshError="1"/>
      <sheetData sheetId="186" refreshError="1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dongia_x0000__x0000__x0000__x0000__x0000__x0000__x0000__x0000__x0000__x0000__x0009__x0000_㢠ś_x0000__x0004__x0000__x0000__x0000__x0000__x0000__x0000_㋄ś_x0000_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C47-456"/>
      <sheetName val="C46"/>
      <sheetName val="C47-PII"/>
      <sheetName val="Thang04"/>
      <sheetName val="Thang06"/>
      <sheetName val="Thang0"/>
      <sheetName val="THCP"/>
      <sheetName val="BQT"/>
      <sheetName val="RG"/>
      <sheetName val="BCVT"/>
      <sheetName val="BKHD"/>
      <sheetName val="NEW-PANEL"/>
      <sheetName val="dongia_x0000_ 㢠ś_x0000__x0004__x0000_㋄ś_x0000_"/>
      <sheetName val="TN"/>
      <sheetName val="ND"/>
      <sheetName val="VL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phan tich DG_x0000__x0000_㠨Ȣ_x0000__x0004__x0000__x0000__x0000__x0000__x0000__x0000_杀Ȣ_x0000__x0000__x0000__x0000__x0000_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d䁧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DTCT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Shaet4"/>
      <sheetName val="_x0000__x0000__x0000__x0000__x0000__x0000__x0000__x0000__x0000__x0009__x0000_?s_x0000__x0004__x0000__x0000__x0000__x0000__x0000__x0000_?s_x0000__x0000__x0000__x0000__x0000__x0000__x0000__x0000_"/>
      <sheetName val="d?"/>
      <sheetName val="dongia_x0000__x0000__x0000__x0000__x0000__x0000__x0000__x0000__x0000__x0000__x0009__x0000_?s_x0000__x0004__x0000__x0000__x0000__x0000__x0000__x0000_?s_x0000_"/>
      <sheetName val="ch DG_x0000__x0000_??_x0000__x0004__x0000__x0000__x0000__x0000__x0000__x0000_??_x0000__x0000__x0000__x0000__x0000__x0000__x0000__x0000_??_x0000__x0000_"/>
      <sheetName val="Hướng dẫn"/>
      <sheetName val="Ví dụ hàm Vlookup"/>
      <sheetName val="Comb"/>
      <sheetName val="CPVCBT"/>
      <sheetName val="CPVCBD"/>
      <sheetName val="GVLBT"/>
      <sheetName val="GVLBD"/>
      <sheetName val="vuabt"/>
      <sheetName val="vuabd"/>
      <sheetName val="SXDDMO"/>
      <sheetName val="SXDH"/>
      <sheetName val="SXBTN"/>
      <sheetName val="SXDDMOD"/>
      <sheetName val="SXDHD"/>
      <sheetName val="SXBTND"/>
      <sheetName val="gcm"/>
      <sheetName val="gcm06"/>
      <sheetName val="cphoi"/>
      <sheetName val="cphoi2"/>
      <sheetName val="duoith"/>
      <sheetName val="cpnc205"/>
      <sheetName val="cpnc205mtc"/>
      <sheetName val="cpnclx205"/>
      <sheetName val="cpncvts"/>
      <sheetName val="cpnctnvs"/>
      <sheetName val="cpnctlan"/>
      <sheetName val="KGA"/>
      <sheetName val="ctldtb"/>
      <sheetName val="tonghopldtb"/>
      <sheetName val="ctldtbd"/>
      <sheetName val="tonghopldtbd"/>
      <sheetName val="tra-vat-lieu"/>
      <sheetName val="Page 3"/>
      <sheetName val="_x0000_@_x0000_@_x0000_@_x0000_@_x0000_@_x0000_@_x0000_@_x0000_@_x0000_@_x0000_@_x0000_@_x0000_@_x0000_@_x0000_@_x0000_@_x0000_"/>
      <sheetName val="phan tich DG_x0000__x0000_??_x0000__x0004__x0000__x0000__x0000__x0000__x0000__x0000_??_x0000__x0000__x0000__x0000__x0000_"/>
      <sheetName val=""/>
      <sheetName val="dongia_x0000_ ?s_x0000__x0004__x0000_?s_x0000_"/>
      <sheetName val="dongia??????????_x0009_?㢠ś?_x0004_??????㋄ś?"/>
      <sheetName val="dongia?_x0009_㢠ś?_x0004_?㋄ś?"/>
      <sheetName val="dongia?_x0009_㢠ś_x0004_?㋄ś"/>
      <sheetName val="phan tich DG??㠨Ȣ?_x0004_??????杀Ȣ?????"/>
      <sheetName val="dongia? 㢠ś?_x0004_?㋄ś?"/>
      <sheetName val="?????????_x0009_??s?_x0004_???????s????????"/>
      <sheetName val="dongia??????????_x0009_??s?_x0004_???????s?"/>
      <sheetName val="ch DG?????_x0004_????????????????????"/>
      <sheetName val="dongia?_x0009_?s?_x0004_??s?"/>
      <sheetName val="dongia?_x0009_?s_x0004_??s"/>
      <sheetName val="phan tich DG?????_x0004_?????????????"/>
      <sheetName val="dongia? ?s?_x0004_??s?"/>
      <sheetName val="_x0009_?s?_x0004_??s?"/>
      <sheetName val="ch DG????_x0004_???????"/>
      <sheetName val="phan tich DG????_x0004_????"/>
      <sheetName val="ch DG"/>
      <sheetName val="_x0009_?s"/>
      <sheetName val="Hu?ng d?n"/>
      <sheetName val="Ví d? hàm Vlookup"/>
      <sheetName val="dongia_x0000__x0000__x0000__x0000__x0000__x0000__x0002__x0000__x0000__x0000__x0009__x0000_?s_x0000__x0004__x0000__x0000__x0000__x0000__x0000__x0000_?s_x0000_"/>
      <sheetName val="phaɮ tich DG??㠨Ȣ?_x0004_??????杀Ȣ?????"/>
      <sheetName val="NEW_PANEL"/>
      <sheetName val=" ?s_x0000__x0004__x0000_?s_x0000_"/>
      <sheetName val="tong ho`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Cham cong 07-&gt;12"/>
      <sheetName val="Cham cong TH 1-&gt;6"/>
      <sheetName val="T Hop luong"/>
      <sheetName val="Input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_x0000__x0000__x0000__x0000__x0000__x0000__x0000__x0000__x0000__x0009__x0000_??_x0000__x0004__x0000__x0000__x0000__x0000__x0000__x0000_??_x0000__x0000__x0000__x0000__x0000__x0000__x0000__x0000_"/>
      <sheetName val="dongia_x0000_ ??_x0000__x0004__x0000_??_x0000_"/>
      <sheetName val="tuong"/>
      <sheetName val="donööö"/>
      <sheetName val="Book 1 Summary"/>
      <sheetName val="dongia??????_x0002_???_x0009_??s?_x0004_???????s?"/>
      <sheetName val="dongia?_x0002_?_x0009_?s?_x0004_??s?"/>
      <sheetName val="Tai_x0000_khoan"/>
      <sheetName val="@_x0000_@_x0000_@_x0000_@_x0000_@_x0000_@_x0000_@_x0000_@_x0000_@_x0000_@_x0000_@_x0000_@_x0000_@_x0000_@_x0000_@_x0000_@"/>
      <sheetName val="d_"/>
      <sheetName val="pha? tich DG?????_x0004_?????????????"/>
      <sheetName val="?@?@?@?@?@?@?@?@?@?@?@?@?@?@?@?"/>
      <sheetName val="ch DG???_x0004_???????"/>
      <sheetName val="dongia? 㢠ś_x0004_?㋄ś"/>
      <sheetName val="G_x0016_L"/>
      <sheetName val="ctTBA"/>
      <sheetName val="dongia_x0000_̃̃̃̃̃̃̃̃̃̃̃̃̃̃̃̃̃̃̃̃̃̃̃̃"/>
      <sheetName val="[DT-TN.xlsMCT"/>
      <sheetName val="Sheet9"/>
      <sheetName val="dongia___________x0009__㢠ś__x0004_______㋄ś_"/>
      <sheetName val="phan tich DG__㠨Ȣ__x0004_______杀Ȣ_____"/>
      <sheetName val="dongia__x0009_㢠ś__x0004__㋄ś_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dongia_㢠ś㋄ś"/>
      <sheetName val="phan_tich_DG㠨Ȣ杀Ȣ咄Ȣ"/>
      <sheetName val="GT_TT_(2)"/>
      <sheetName val="KLTC_giai_doan"/>
      <sheetName val="KL_(2)"/>
      <sheetName val="KLtt_lan3"/>
      <sheetName val="GTT2_lan3_tt"/>
      <sheetName val="GTT2_lan_4_dc_"/>
      <sheetName val="chenh_lech_gia"/>
      <sheetName val="KL_bao_con_lai"/>
      <sheetName val="GTT2_lan_4_tt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K_NO_111"/>
      <sheetName val="TK_NO_112"/>
      <sheetName val="TK_1418"/>
      <sheetName val="TK_331"/>
      <sheetName val="TK_1412"/>
      <sheetName val="BCAO_SDCT"/>
      <sheetName val="TK_142"/>
      <sheetName val="TK_242"/>
      <sheetName val="TK_CO_112"/>
      <sheetName val="TK_153"/>
      <sheetName val="CT_154"/>
      <sheetName val="TK_CO_111"/>
      <sheetName val="XXXPXXX0"/>
      <sheetName val="dongia_ 㢠ś__x0004__㋄ś_"/>
      <sheetName val="@?@?@?@?@?@?@?@?@?@?@?@?@?@?@?@"/>
      <sheetName val="__________x0009___s__x0004________s________"/>
      <sheetName val="dongia___________x0009___s__x0004________s_"/>
      <sheetName val="dongia__x0009__s__x0004___s_"/>
      <sheetName val="ch DG______x0004_____________________"/>
      <sheetName val="_@_@_@_@_@_@_@_@_@_@_@_@_@_@_@_"/>
      <sheetName val="dongia__x0009_㢠ś_x0004__㋄ś"/>
      <sheetName val="dongia__x0009__s_x0004___s"/>
      <sheetName val="phan tich DG______x0004______________"/>
      <sheetName val="dongia_ _s__x0004___s_"/>
      <sheetName val="_x0009__s__x0004___s_"/>
      <sheetName val="ch DG_____x0004________"/>
      <sheetName val="phan tich DG_____x0004_____"/>
      <sheetName val="_x0009__s"/>
      <sheetName val="Hu_ng d_n"/>
      <sheetName val="Ví d_ hàm Vlookup"/>
      <sheetName val=" _s"/>
      <sheetName val="@"/>
      <sheetName val="phaɮ tich DG__㠨Ȣ__x0004_______杀Ȣ_____"/>
      <sheetName val="dongia_______x0002_____x0009___s__x0004________s_"/>
      <sheetName val="pha_ tich DG______x0004______________"/>
      <sheetName val="dongia? ?s_x0004_??s"/>
      <sheetName val="dongia__x0002___x0009__s__x0004___s_"/>
      <sheetName val="ch DG__"/>
      <sheetName val="dongia_ 㢠ś_x0004__㋄ś"/>
      <sheetName val="ch DG____x0004________"/>
      <sheetName val="[DT-TN.xls_Cham cong TH 1-&gt;6"/>
      <sheetName val="@_@_@_@_@_@_@_@_@_@_@_@_@_@_@_@"/>
      <sheetName val="dongia_ _s_x0004___s"/>
      <sheetName val="@?@?@?@?@?@?@?@?@?@?@?@?@?@?@?"/>
      <sheetName val=" ?s?_x0004_??s?"/>
      <sheetName val="dongia?̃̃̃̃̃̃̃̃̃̃̃̃̃̃̃̃̃̃̃̃̃̃̃̃"/>
      <sheetName val="dongia?????????? ?㢠ś?_x0004_??????㋄ś?"/>
      <sheetName val="????????? ??s?_x0004_???????s????????"/>
      <sheetName val="dongia?????????? ??s?_x0004_???????s?"/>
      <sheetName val="dongia___________x0009__?s__x0004_______?s_"/>
      <sheetName val="dongia__x0009_?s__x0004__?s_"/>
      <sheetName val="dongia__x0009_?s_x0004__?s"/>
      <sheetName val="phan tich DG__??__x0004_______??_____"/>
      <sheetName val="dongia_ ?s__x0004__?s_"/>
      <sheetName val="dongia_ ?s_x0004__?s"/>
      <sheetName val="~~~~~~~~~~~~~~~~~~~~~~~~~~~~~~~"/>
      <sheetName val="_DT-TN.xls_Cham cong TH 1-&gt;6"/>
      <sheetName val="@_@_@_@_@_@_@_@_@_@_@_@_@_@_@_"/>
      <sheetName val="?????????_x0009_????_x0004_????????????????"/>
      <sheetName val="Page_3"/>
      <sheetName val=" ?s?s"/>
      <sheetName val="dongia ?s?s"/>
      <sheetName val="dongia? ???_x0004_????"/>
      <sheetName val=" ?s"/>
      <sheetName val="KLt lan3"/>
      <sheetName val="GIAVNX"/>
      <sheetName val="RE"/>
      <sheetName val="dongia_x0000__x0002__x0000_ ?s_x0000__x0004__x0000_?s_x0000_"/>
      <sheetName val="dongia??????_x0002_??? ??s?_x0004_???????s?"/>
      <sheetName val="dongia?_x0002_? ?s?_x0004_??s?"/>
      <sheetName val="dongia__________ _㢠ś__x0004_______㋄ś_"/>
      <sheetName val="_________ __s__x0004________s________"/>
      <sheetName val="dongia__________ __s__x0004________s_"/>
      <sheetName val=" _s__x0004___s_"/>
      <sheetName val="dongia_______x0002____ __s__x0004________s_"/>
      <sheetName val="dongia__x0002__ _s__x0004___s_"/>
      <sheetName val="Ke toan thuk hien cong trinh"/>
      <sheetName val=" ??_x0000__x0004__x0000_??_x0000_"/>
      <sheetName val="????????? ????_x0004_????????????????"/>
      <sheetName val=" ???_x0004_????"/>
      <sheetName val="#REF!"/>
      <sheetName val="BCTC"/>
      <sheetName val="dongia__________ _?s__x0004_______?s_"/>
      <sheetName val="_DT-TN.xlsMCT"/>
      <sheetName val="Nhat ky - socai thang 1"/>
      <sheetName val="dtct cau"/>
      <sheetName val="dongia_̃̃̃̃̃̃̃̃̃̃̃̃̃̃̃̃̃̃̃̃̃̃̃̃"/>
      <sheetName val="Gia"/>
      <sheetName val="Hý?ng d?n"/>
      <sheetName val="dongia?_x0009_???_x0004_????"/>
      <sheetName val="dongia??????????_x0009_????_x0004_?????????"/>
      <sheetName val="dongia?_x0009_??_x0004_???"/>
      <sheetName val="dongia_x0000__x0009_??_x0000__x0004__x0000_??_x0000_"/>
      <sheetName val="DG "/>
      <sheetName val="Tra_bang"/>
      <sheetName val="Tai"/>
      <sheetName val="dongia_x0000__x0009_㢠ś_x0000__x0004__x0000_㋄ś_x0000_"/>
      <sheetName val="dongia_x0000__x0009_㢠ś_x0004__x0000_㋄ś"/>
      <sheetName val="dongia_x0000__x0009_?s_x0000__x0004__x0000_?s_x0000_"/>
      <sheetName val="dongia_x0000__x0009_?s_x0004__x0000_?s"/>
      <sheetName val="dongia_x0000_ 㢠ś_x0004__x0000_㋄ś"/>
      <sheetName val="_x0009_?s_x0000__x0004__x0000_?s_x0000_"/>
      <sheetName val="ch DG_x0000_??_x0000__x0004__x0000_??_x0000_??_x0000_"/>
      <sheetName val="phan tich DG_x0000_??_x0000__x0004__x0000_??_x0000_"/>
      <sheetName val="dongia_x0000_ ?s_x0004__x0000_?s"/>
      <sheetName val="_x0000__x0000__x0000__x0000__x0000__x0000__x0000__x0000__x0000_ _x0000_?s_x0000__x0004__x0000__x0000__x0000__x0000__x0000__x0000_?s_x0000__x0000__x0000__x0000__x0000__x0000__x0000__x0000_"/>
      <sheetName val="dongia_x0000__x0000__x0000__x0000__x0000__x0000__x0000__x0000__x0000__x0000_ _x0000_㢠ś_x0000__x0004__x0000__x0000__x0000__x0000__x0000__x0000_㋄ś_x0000_"/>
      <sheetName val="dongia_x0000__x0000__x0000__x0000__x0000__x0000__x0000__x0000__x0000__x0000_ _x0000_?s_x0000__x0004__x0000__x0000__x0000__x0000__x0000__x0000_?s_x0000_"/>
      <sheetName val="dongia_x0000__x0002__x0000__x0009_?s_x0000__x0004__x0000_?s_x0000_"/>
      <sheetName val="ch DG??_x0000__x0004__x0000_??_x0000_??_x0000_"/>
      <sheetName val="@_x0000_@_x0000_@_x0000_@_x0000_@_x0000_@_x0000_@_x0000_@_x0000_@_x0000_@_x0000_@_x0000_@_x0000_@_x0000_@_x0000_@_x0000_"/>
      <sheetName val="dongia_x0000__x0000__x0000__x0000__x0000__x0000__x0002__x0000__x0000__x0000_ _x0000_?s_x0000__x0004__x0000__x0000__x0000__x0000__x0000__x0000_?s_x0000_"/>
      <sheetName val="_x0000__x0000__x0000__x0000__x0000__x0000__x0000__x0000__x0000_ _x0000_??_x0000__x0004__x0000__x0000__x0000__x0000__x0000__x0000_??_x0000__x0000__x0000__x0000__x0000__x0000__x0000__x0000_"/>
    </sheetNames>
    <sheetDataSet>
      <sheetData sheetId="0" refreshError="1"/>
      <sheetData sheetId="1" refreshError="1">
        <row r="6">
          <cell r="A6">
            <v>2</v>
          </cell>
          <cell r="B6" t="str">
            <v>VËt liÖu</v>
          </cell>
          <cell r="C6" t="str">
            <v>c¸i</v>
          </cell>
          <cell r="D6">
            <v>15000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D10">
            <v>104762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D28">
            <v>1900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D29">
            <v>109524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  <cell r="F34">
            <v>12557733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  <cell r="F69">
            <v>61760966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D71">
            <v>150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A80">
            <v>76</v>
          </cell>
          <cell r="B80" t="str">
            <v>M¸y thi c«ng</v>
          </cell>
          <cell r="C80" t="str">
            <v>c¸i</v>
          </cell>
          <cell r="D80">
            <v>50000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C98" t="str">
            <v>m2</v>
          </cell>
          <cell r="D98">
            <v>3800</v>
          </cell>
          <cell r="E98">
            <v>0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  <cell r="C99" t="str">
            <v>bÇu</v>
          </cell>
          <cell r="D99">
            <v>2000</v>
          </cell>
        </row>
        <row r="100">
          <cell r="A100" t="str">
            <v>.</v>
          </cell>
          <cell r="B100" t="str">
            <v>M¸y thi c«ng kh¸c</v>
          </cell>
          <cell r="C100" t="str">
            <v>bé</v>
          </cell>
          <cell r="D100">
            <v>170000</v>
          </cell>
          <cell r="E100">
            <v>0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  <cell r="C104" t="str">
            <v>kg</v>
          </cell>
          <cell r="D104">
            <v>381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  <cell r="C109" t="str">
            <v>kg</v>
          </cell>
          <cell r="D109">
            <v>12727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  <cell r="C114" t="str">
            <v>c¸i</v>
          </cell>
          <cell r="D114">
            <v>2300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  <cell r="C119" t="str">
            <v>c¸i</v>
          </cell>
          <cell r="D119">
            <v>2200000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  <cell r="C124" t="str">
            <v>c¸i</v>
          </cell>
          <cell r="D124">
            <v>1400</v>
          </cell>
        </row>
        <row r="125">
          <cell r="A125" t="str">
            <v>b</v>
          </cell>
          <cell r="B125" t="str">
            <v>§óc tÊm ®an mèi nèi</v>
          </cell>
          <cell r="C125" t="str">
            <v>bé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  <cell r="C129" t="str">
            <v>c¸i</v>
          </cell>
          <cell r="D129">
            <v>1500</v>
          </cell>
        </row>
        <row r="130">
          <cell r="A130" t="str">
            <v>b</v>
          </cell>
          <cell r="B130" t="str">
            <v>§óc tÊm ®an mèi nèi</v>
          </cell>
          <cell r="C130" t="str">
            <v>c¸i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/>
      <sheetData sheetId="205" refreshError="1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/>
      <sheetData sheetId="239" refreshError="1"/>
      <sheetData sheetId="240" refreshError="1"/>
      <sheetData sheetId="241"/>
      <sheetData sheetId="242" refreshError="1"/>
      <sheetData sheetId="243" refreshError="1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/>
      <sheetData sheetId="338" refreshError="1"/>
      <sheetData sheetId="339" refreshError="1"/>
      <sheetData sheetId="340" refreshError="1"/>
      <sheetData sheetId="341" refreshError="1"/>
      <sheetData sheetId="342"/>
      <sheetData sheetId="343"/>
      <sheetData sheetId="344"/>
      <sheetData sheetId="345" refreshError="1"/>
      <sheetData sheetId="346"/>
      <sheetData sheetId="347" refreshError="1"/>
      <sheetData sheetId="348" refreshError="1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/>
      <sheetData sheetId="361" refreshError="1"/>
      <sheetData sheetId="362" refreshError="1"/>
      <sheetData sheetId="363" refreshError="1"/>
      <sheetData sheetId="364"/>
      <sheetData sheetId="365"/>
      <sheetData sheetId="366"/>
      <sheetData sheetId="367" refreshError="1"/>
      <sheetData sheetId="368"/>
      <sheetData sheetId="369" refreshError="1"/>
      <sheetData sheetId="370"/>
      <sheetData sheetId="37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/>
      <sheetData sheetId="381" refreshError="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GVL"/>
      <sheetName val="Suachua"/>
      <sheetName val="Phan Tien Xuan Son La"/>
      <sheetName val="PhanTienXuan Nam Mu"/>
      <sheetName val="Quy"/>
      <sheetName val="NguyenHuyen"/>
      <sheetName val="Gia cong CK"/>
      <sheetName val="Co gioi- Nam Mu"/>
      <sheetName val="Thai nguyen"/>
      <sheetName val="PVNA"/>
      <sheetName val="To Dien Son La"/>
      <sheetName val="ToDien Nam Mu"/>
      <sheetName val="Anca BV"/>
      <sheetName val="Bao ve Son La"/>
      <sheetName val="Bao ve Nam Mu"/>
      <sheetName val="Bay"/>
      <sheetName val="B ay"/>
      <sheetName val="S y"/>
      <sheetName val="Gian tiep son la"/>
      <sheetName val="Gian tiep Nam Mu"/>
      <sheetName val="Ky Thuat Nam Mu"/>
      <sheetName val="Ky thuat Son La"/>
      <sheetName val="Tonghop"/>
      <sheetName val="XL4Test5"/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N$"/>
      <sheetName val="CNVND"/>
      <sheetName val="10000000"/>
      <sheetName val="20000000"/>
      <sheetName val="30000000"/>
      <sheetName val="40000000"/>
      <sheetName val="50000000"/>
      <sheetName val="60000000"/>
      <sheetName val="XL4Poppy"/>
      <sheetName val="TT04"/>
      <sheetName val="CTV Di dong"/>
      <sheetName val="Gia_NC"/>
      <sheetName val="SHS"/>
      <sheetName val="6A"/>
      <sheetName val="6B"/>
      <sheetName val="6c"/>
      <sheetName val="7A"/>
      <sheetName val="7B"/>
      <sheetName val="7C"/>
      <sheetName val="8A"/>
      <sheetName val="8B"/>
      <sheetName val="8C"/>
      <sheetName val="9A"/>
      <sheetName val="9B"/>
      <sheetName val="THTK"/>
      <sheetName val="THC"/>
      <sheetName val="ds"/>
      <sheetName val="정부노임단가"/>
      <sheetName val="chitiet"/>
      <sheetName val="ctTBA"/>
      <sheetName val="QMCT"/>
      <sheetName val="Bó-DZ0,4"/>
      <sheetName val="Phan Tien Xuan Son&quot;La"/>
      <sheetName val="Chart1"/>
      <sheetName val="Sheet2"/>
      <sheetName val="Sheet3"/>
      <sheetName val="vat tu"/>
      <sheetName val="Quy IV"/>
      <sheetName val="Quy III"/>
      <sheetName val="Quy II"/>
      <sheetName val="Qui I"/>
      <sheetName val="Sheet 4"/>
      <sheetName val="Sheet5"/>
      <sheetName val="Sheet6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GVT"/>
      <sheetName val="Sheat1"/>
      <sheetName val="mong + than"/>
      <sheetName val="h thien tt"/>
      <sheetName val="hoµn thien x trat"/>
      <sheetName val="~         "/>
      <sheetName val="subload"/>
      <sheetName val="TH-Dien"/>
      <sheetName val="TTVanChuyen"/>
      <sheetName val="NEW-PANEL"/>
      <sheetName val="Gia"/>
      <sheetName val="??????"/>
      <sheetName val="BT_-TBA"/>
      <sheetName val="BT-_DZ35"/>
      <sheetName val="BT_-_cto"/>
      <sheetName val="Gia_MBA_(2)"/>
      <sheetName val="Gi¸_tñ_bï"/>
      <sheetName val="Gia_KH"/>
      <sheetName val="GiaVT_XDCB"/>
      <sheetName val="Gia_MBA"/>
      <sheetName val="Cac_HS_hay_SD"/>
      <sheetName val="Phan_Tien_Xuan_Son_La"/>
      <sheetName val="PhanTienXuan_Nam_Mu"/>
      <sheetName val="Gia_cong_CK"/>
      <sheetName val="Co_gioi-_Nam_Mu"/>
      <sheetName val="Thai_nguyen"/>
      <sheetName val="To_Dien_Son_La"/>
      <sheetName val="ToDien_Nam_Mu"/>
      <sheetName val="Anca_BV"/>
      <sheetName val="Bao_ve_Son_La"/>
      <sheetName val="Bao_ve_Nam_Mu"/>
      <sheetName val="B_ay"/>
      <sheetName val="S_y"/>
      <sheetName val="Gian_tiep_son_la"/>
      <sheetName val="Gian_tiep_Nam_Mu"/>
      <sheetName val="Ky_Thuat_Nam_Mu"/>
      <sheetName val="Ky_thuat_Son_La"/>
      <sheetName val="tienluong"/>
      <sheetName val="Gia_GC_Satthep"/>
      <sheetName val="1002_x0000__x0000_0"/>
      <sheetName val="MB NHAN "/>
      <sheetName val="Book 1 Summary"/>
      <sheetName val="Gian_tiep_so._la"/>
      <sheetName val="______"/>
      <sheetName val="10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/>
      <sheetData sheetId="94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10000000"/>
      <sheetName val="CDPS 6tc (2)"/>
      <sheetName val="20000000"/>
      <sheetName val="Thep be"/>
      <sheetName val="Thep than"/>
      <sheetName val="Thep xa mu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b1"/>
      <sheetName val="Sheet6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km248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au"/>
      <sheetName val="CT-BT"/>
      <sheetName val="Xa"/>
      <sheetName val="XL4Test5"/>
      <sheetName val="Congty"/>
      <sheetName val="VPPN"/>
      <sheetName val="XN74"/>
      <sheetName val="XN54"/>
      <sheetName val="XN33"/>
      <sheetName val="NK96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onghop"/>
      <sheetName val="Sheet7"/>
      <sheetName val="TH du toan "/>
      <sheetName val="Du toan "/>
      <sheetName val="C.Tinh"/>
      <sheetName val="TK_cap"/>
      <sheetName val="[IBASE2.XLSѝTNHNoi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Trich Ngang"/>
      <sheetName val="Danh sach Rieng"/>
      <sheetName val="Dia Diem Thuc Tap"/>
      <sheetName val="De Tai Thuc Tap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phan tich DG"/>
      <sheetName val="gia vat lieu"/>
      <sheetName val="gia xe may"/>
      <sheetName val="gia nhan cong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VtuHaTheSauTBANg⤤yenDu6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th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〴7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T 03"/>
      <sheetName val="TH 03"/>
      <sheetName val="XXXXXX_xda24_X"/>
      <sheetName val="HHVt 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CamPha"/>
      <sheetName val="MongCai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Sheet1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Co~g hop 1,5x1,5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V di trong  dong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angTH"/>
      <sheetName val="Xaylap "/>
      <sheetName val="Nhan cong"/>
      <sheetName val="Thietbi"/>
      <sheetName val="Diengiai"/>
      <sheetName val="Vanchuyen"/>
      <sheetName val="TH_BQ"/>
      <sheetName val="HD1"/>
      <sheetName val="HD4"/>
      <sheetName val="HD3"/>
      <sheetName val="HD5"/>
      <sheetName val="HD7"/>
      <sheetName val="HD6"/>
      <sheetName val="HD2"/>
      <sheetName val=".tuanM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Sheed5"/>
      <sheetName val="TL"/>
      <sheetName val="GK"/>
      <sheetName val="CB"/>
      <sheetName val="VP"/>
      <sheetName val="Km274-Km274"/>
      <sheetName val="Km27'-Km278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Chart3"/>
      <sheetName val="Chart2"/>
      <sheetName val=" KQTH quy hoach 135"/>
      <sheetName val="Bao cao KQTH quy hoach 135"/>
      <sheetName val="BaTrieu-L.con"/>
      <sheetName val="EDT - Ro"/>
      <sheetName val="THQI"/>
      <sheetName val="T6"/>
      <sheetName val="THQII"/>
      <sheetName val="Trung"/>
      <sheetName val="THQIII"/>
      <sheetName val="THT nam 04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DATA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/>
          <cell r="AL66" t="str">
            <v>500</v>
          </cell>
          <cell r="AM66">
            <v>1</v>
          </cell>
          <cell r="AN66">
            <v>17.2</v>
          </cell>
          <cell r="AO66"/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 refreshError="1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-dg"/>
      <sheetName val="dg"/>
      <sheetName val="TH XD"/>
      <sheetName val="ma-pt"/>
      <sheetName val="ptvt"/>
      <sheetName val="chenhlech"/>
      <sheetName val="ms-dien"/>
      <sheetName val="dien"/>
      <sheetName val="TH dien"/>
      <sheetName val="ma-nuoc"/>
      <sheetName val="nuoc"/>
      <sheetName val="TH nuoc"/>
      <sheetName val="Sheet13"/>
      <sheetName val="Sheet14"/>
      <sheetName val="Sheet15"/>
      <sheetName val="Sheet16"/>
      <sheetName val="ma_pt"/>
      <sheetName val="Thuc thanh"/>
    </sheetNames>
    <sheetDataSet>
      <sheetData sheetId="0"/>
      <sheetData sheetId="1"/>
      <sheetData sheetId="2"/>
      <sheetData sheetId="3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ma-pt"/>
      <sheetName val="T1-2004"/>
      <sheetName val="T2"/>
      <sheetName val="T3"/>
      <sheetName val="quy1"/>
      <sheetName val="T4"/>
      <sheetName val="T5"/>
      <sheetName val="T6"/>
      <sheetName val="Quý 2"/>
      <sheetName val="6Thang"/>
      <sheetName val="T7"/>
      <sheetName val="Sheet3"/>
      <sheetName val="Sheet2"/>
      <sheetName val="cham diem"/>
      <sheetName val="5T"/>
      <sheetName val="00000000"/>
      <sheetName val="XL4Poppy"/>
      <sheetName val="[Thai Hoa 2.xls聝ctTBA"/>
      <sheetName val="THctihiphiV"/>
      <sheetName val="tientet"/>
      <sheetName val="hochieu"/>
      <sheetName val="Sodu"/>
      <sheetName val="Sodu (2)"/>
      <sheetName val="Sodu t8"/>
      <sheetName val="THluong (2)"/>
      <sheetName val="THluong (3)"/>
      <sheetName val="Sodu t8 (2)"/>
      <sheetName val="Sodu t9(3)"/>
      <sheetName val="Sodu t11"/>
      <sheetName val="Sheet6"/>
      <sheetName val="Sheet7"/>
      <sheetName val="Sheet8"/>
      <sheetName val="Sheet9"/>
      <sheetName val="Sheet10"/>
      <sheetName val="CNV nu"/>
      <sheetName val="CN nu 1"/>
      <sheetName val="CN nu 2"/>
      <sheetName val="XL4Test5"/>
      <sheetName val="Ctinh 10kV"/>
      <sheetName val="TTTram"/>
      <sheetName val="[Thai Hoa 2.xls?ctTBA"/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N$"/>
      <sheetName val="CNVND"/>
      <sheetName val="10000000"/>
      <sheetName val="20000000"/>
      <sheetName val="30000000"/>
      <sheetName val="40000000"/>
      <sheetName val="50000000"/>
      <sheetName val="60000000"/>
      <sheetName val="TT35"/>
      <sheetName val="ESTI_"/>
      <sheetName val="DI_ESTI"/>
      <sheetName val="Sodu t( (2)"/>
      <sheetName val="ESTI."/>
      <sheetName val="DI-ESTI"/>
      <sheetName val="ctTÊA"/>
      <sheetName val="THcthet"/>
      <sheetName val="Dm mui"/>
      <sheetName val="Don gia"/>
      <sheetName val="_Thai Hoa 2.xls聝ctTBA"/>
      <sheetName val="_Thai Hoa 2.xls_ctTBA"/>
      <sheetName val="Chart1"/>
      <sheetName val="mong + than"/>
      <sheetName val="h thien tt"/>
      <sheetName val="hoµn thien x trat"/>
      <sheetName val="~         "/>
      <sheetName val="BT-DSPK"/>
      <sheetName val="IBASE"/>
      <sheetName val="Tai khoan"/>
      <sheetName val="V.phi"/>
      <sheetName val="DV-T-D"/>
      <sheetName val="bcnoitru"/>
      <sheetName val="bcng.tru"/>
      <sheetName val="Sheet5"/>
      <sheetName val="Sheet11"/>
      <sheetName val="Sheet12"/>
      <sheetName val="Sheet13"/>
      <sheetName val="Sheet14"/>
      <sheetName val="Sheet15"/>
      <sheetName val="Sheet16"/>
      <sheetName val="qui_1"/>
      <sheetName val="qui_2"/>
      <sheetName val="qui_3"/>
      <sheetName val="Qui_4"/>
      <sheetName val="Thanh_ly"/>
      <sheetName val="XXXXXXXX"/>
      <sheetName val="_Thai Hoa 2.xls?ctTBA"/>
      <sheetName val="GVL"/>
      <sheetName val="LS 31.12.02"/>
      <sheetName val="THctiet_(2)"/>
      <sheetName val="bia_(4)"/>
      <sheetName val="[Thai_Hoa_2_xls聝ctTBA"/>
      <sheetName val="Sheet1"/>
      <sheetName val="Sheet4"/>
      <sheetName val="Tĵ"/>
      <sheetName val="CD_x0000__x0000_"/>
      <sheetName val="ken=&quot;6595b64144ccf1df&quot;,type=&quot;wi"/>
      <sheetName val="TT04"/>
      <sheetName val="tienluong"/>
      <sheetName val="dtxl"/>
      <sheetName val="FX FWD KS"/>
      <sheetName val="ERP"/>
      <sheetName val="BCD"/>
      <sheetName val="SOCAI"/>
      <sheetName val="B02I"/>
      <sheetName val="B02II"/>
      <sheetName val="PL-KT"/>
      <sheetName val="B03"/>
      <sheetName val="B05a"/>
      <sheetName val="B06I"/>
      <sheetName val="B06II"/>
      <sheetName val="B06III"/>
      <sheetName val="THKphi"/>
      <sheetName val="KKTM"/>
      <sheetName val="BClai"/>
      <sheetName val="anca"/>
      <sheetName val="ctp"/>
      <sheetName val="®«chai"/>
      <sheetName val="cbl"/>
      <sheetName val="BHYT"/>
      <sheetName val="hdthuviec"/>
      <sheetName val="luong"/>
      <sheetName val="luong7"/>
      <sheetName val="Gia"/>
      <sheetName val="tra-vat-lieu"/>
      <sheetName val="DEF"/>
      <sheetName val="[Thai Hoa 2.xlsã¢ctTBA"/>
      <sheetName val="[Thai Hoa 2.xlsÂctTBA"/>
      <sheetName val="CHIET TINH TBA "/>
      <sheetName val="CHIET TINH DZ 0,4 KV "/>
      <sheetName val="CHIET TINH DZ 35 KV"/>
      <sheetName val="CHIET TINH CCT "/>
      <sheetName val="_Thai_Hoa_2_xls聝ctTBA"/>
      <sheetName val="_Thai Hoa 2.xlsã¢ctTBA"/>
      <sheetName val="_Thai Hoa 2.xlsÂctTBA"/>
      <sheetName val="CD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gVL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DOAM0654CAS"/>
      <sheetName val="hold5"/>
      <sheetName val="hold6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Sheet3"/>
      <sheetName val="NEW-PANE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DI-ESTI"/>
      <sheetName val="MTL$-INTER"/>
      <sheetName val="TN"/>
      <sheetName val="ND"/>
      <sheetName val="VL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C/ngty"/>
      <sheetName val=""/>
      <sheetName val="THCP"/>
      <sheetName val="BQT"/>
      <sheetName val="RG"/>
      <sheetName val="BCVT"/>
      <sheetName val="BKHD"/>
      <sheetName val="tienluong"/>
      <sheetName val="VC"/>
      <sheetName val="chitiet"/>
      <sheetName val="Phung Thi HIen 18(2_x0009_"/>
      <sheetName val="Le Tri An 2_x0011_(2)"/>
      <sheetName val="H/ang Van Chuong 22(2)"/>
      <sheetName val="Le_x0000_Huu Hoa 25(2)"/>
      <sheetName val="sat"/>
      <sheetName val="ptvt"/>
      <sheetName val="Hoang Van Chuong _x0000_2(2)"/>
      <sheetName val="X_x0000_4Test5"/>
      <sheetName val="DG chi tiet"/>
      <sheetName val="Phung Thi HIen 18(2 "/>
      <sheetName val="ଶᐭ8"/>
      <sheetName val="TT"/>
      <sheetName val="tra-vat-lieu"/>
      <sheetName val="Nguyen Duy Lien ႀ￸(2)"/>
      <sheetName val="Nguyen Duy Lien ??(2)"/>
      <sheetName val="Le"/>
      <sheetName val="klnd"/>
      <sheetName val="DTmd"/>
      <sheetName val="thnl"/>
      <sheetName val="htxl"/>
      <sheetName val="bvl"/>
      <sheetName val="kpct"/>
      <sheetName val="THKP"/>
      <sheetName val="KEM NGHIEN GIA CONG"/>
      <sheetName val="CSDL"/>
      <sheetName val="BK"/>
      <sheetName val="PNK"/>
      <sheetName val="PXK"/>
      <sheetName val="PTL"/>
      <sheetName val="NXT"/>
      <sheetName val="STH131"/>
      <sheetName val="MAU PX"/>
      <sheetName val="331"/>
      <sheetName val="SOKT-Q3CT"/>
      <sheetName val="Sbq18"/>
      <sheetName val="Le Tat Ve M.M (1ÿÿ"/>
      <sheetName val="Le ThÿÿNhan M.M (12)"/>
      <sheetName val="Le Huu Thuy 2_x0019_(2)"/>
      <sheetName val="LIST"/>
      <sheetName val="DI_ESTI"/>
      <sheetName val="Le?Huu Hoa 25(2)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T11,12-2001"/>
      <sheetName val="General"/>
      <sheetName val="Girder"/>
      <sheetName val="FD"/>
      <sheetName val="GI"/>
      <sheetName val="EE (3)"/>
      <sheetName val="PAVEMENT"/>
      <sheetName val="TRAFFIC"/>
      <sheetName val="C_ngty"/>
      <sheetName val="Le Thi Ly 23(2_x0009_"/>
      <sheetName val="Truot_nen"/>
      <sheetName val="DD 10KV"/>
      <sheetName val="Hoang Van Chuong ?2(2)"/>
      <sheetName val="X?4Test5"/>
      <sheetName val="Le Thi Nha_x0000__x0000_f_x0000__x0001__x0000__x0000_"/>
      <sheetName val="_x0002__x0000_"/>
      <sheetName val="Hoang Van Chuong "/>
      <sheetName val="X"/>
      <sheetName val="H_ang Van Chuong 22(2)"/>
      <sheetName val="Nguyen Duy Lien __(2)"/>
      <sheetName val="Le_Huu Hoa 25(2)"/>
      <sheetName val="Hoang Van Chuong _2(2)"/>
      <sheetName val="X_4Test5"/>
      <sheetName val="Le Thi Nha"/>
      <sheetName val="SPL4"/>
      <sheetName val="_x0011_3-8"/>
      <sheetName val="PTDG"/>
      <sheetName val="Tra_bang"/>
      <sheetName val="??8"/>
      <sheetName val="Le Heu Hoa 25(2_x0009_"/>
      <sheetName val="Hoang Thi Binh 08(2)"/>
      <sheetName val="IBASE"/>
      <sheetName val="ma_pt"/>
      <sheetName val="XJ74"/>
      <sheetName val="NR2Ƞ565 PQ DQ"/>
      <sheetName val="Pham Thi Thuong  M.M (7i"/>
      <sheetName val="LDC"/>
      <sheetName val="LDB"/>
      <sheetName val="LDA"/>
      <sheetName val="LD"/>
      <sheetName val="MTO REV.2(ARMOR)"/>
      <sheetName val="13)8"/>
      <sheetName val="THONG KE"/>
      <sheetName val="Module#"/>
      <sheetName val="_x0004_OAM0654CAS"/>
      <sheetName val="Le_x0000_Huu Hanh 16(1)"/>
      <sheetName val="Le Thi_x0000_Nhan M.M (12)"/>
      <sheetName val="Tai_khoan"/>
      <sheetName val="So_KT"/>
      <sheetName val="tong_hop"/>
      <sheetName val="phan_tich_DG"/>
      <sheetName val="gia_vat_lieu"/>
      <sheetName val="gia_xe_may"/>
      <sheetName val="gia_nhan_cong"/>
      <sheetName val="cd_taikhoan"/>
      <sheetName val="Do_Thi_Tho_M_M_(1)"/>
      <sheetName val="Nguyen_Van_Ly_M_M_(2)"/>
      <sheetName val="Dinh_Van_Hai_M_M_(3)"/>
      <sheetName val="Tran_Van_Thai__M_M_(4)_"/>
      <sheetName val="Tran_Thi_lan__M_M_(5)_"/>
      <sheetName val="Pham_Thi_Thin__M_M_(6)"/>
      <sheetName val="Pham_Thi_Thuong__M_M_(7)"/>
      <sheetName val="le_Thi_Thuc__M_M_(8)"/>
      <sheetName val="Ngo_Van_Nhan_M_M_(9)"/>
      <sheetName val="Le_Tat_Ve_M_M_(10)"/>
      <sheetName val="Le_Tat_Ve_M_M_(11)"/>
      <sheetName val="Le_Thi_Nhan_M_M_(12)"/>
      <sheetName val="Le_Thi_Nhan_12(2)"/>
      <sheetName val="Doan_Van_Chin_13(1)"/>
      <sheetName val="Doan_Van_Chin_13(2)"/>
      <sheetName val="Dinh_Van_Ranh_14(1)"/>
      <sheetName val="Nguyen_Duy_Lien_15(2)"/>
      <sheetName val="Le_Huu_Hanh_16(1)"/>
      <sheetName val="Le_Huu_Hanh_16(2)"/>
      <sheetName val="Le_Tat_Ve_17(2)"/>
      <sheetName val="Phung_Thi_Hien_18(1)"/>
      <sheetName val="Phung_Thi_Hien_18(2)"/>
      <sheetName val="Ngo_Xuan_Dap_19(2)"/>
      <sheetName val="Le_Huu_Hung_20(2)"/>
      <sheetName val="Le_Tri_An_21(2)"/>
      <sheetName val="Hoang_Van_Chuong_22(2)"/>
      <sheetName val="Le_Thi_Ly_23(2)"/>
      <sheetName val="Vu_Dinh_Tre_24(2)"/>
      <sheetName val="Le_Huu_Hoa_25(2)"/>
      <sheetName val="Le_Tat_Ve_26(2)"/>
      <sheetName val="Hoang_Thi_Binh_27(2)"/>
      <sheetName val="Hoang_Thi_Binh_28(2)"/>
      <sheetName val="Le_Huu_Thuy_29(2)"/>
      <sheetName val="Mau_moi"/>
      <sheetName val="PV_THIEU(2)"/>
      <sheetName val="400-415_37"/>
      <sheetName val="KL_NR2"/>
      <sheetName val="NR2_565_PQ_DQ"/>
      <sheetName val="565_DD"/>
      <sheetName val="M2-415_37"/>
      <sheetName val="507_PQ"/>
      <sheetName val="507_DD"/>
      <sheetName val="_Subbase"/>
      <sheetName val="Phu_cap"/>
      <sheetName val="phu_cap_nam"/>
      <sheetName val="Mau_1_PGD"/>
      <sheetName val="Mau_2PGD"/>
      <sheetName val="Mau_3_PGD"/>
      <sheetName val="mau_so_01A"/>
      <sheetName val="mau_so_2"/>
      <sheetName val="mau_so_3"/>
      <sheetName val="DANGBAN"/>
      <sheetName val="Sheet26"/>
      <sheetName val="__8"/>
      <sheetName val="Dinh nghia"/>
      <sheetName val="SumSBU"/>
      <sheetName val="Book 1 Summary"/>
      <sheetName val="NHATKYC"/>
      <sheetName val="ctTBA"/>
      <sheetName val="ESTI."/>
      <sheetName val="NR2?565 PQ DQ"/>
      <sheetName val="Le Thi Ly 23(2 "/>
      <sheetName val="MïJule2"/>
      <sheetName val="Parem"/>
      <sheetName val="Pham ThiðThuong  M.M (7)"/>
      <sheetName val="Le Tat Ve M.M (19)"/>
      <sheetName val="Tables"/>
      <sheetName val="ma-pt"/>
      <sheetName val="28-8_x0000__x0000__x0000__x0000__x0000__x0000__x0000__x0000__x0000__x0000__x0000__x0000_㢈ȣ_x0000__x0004__x0000__x0000__x0000__x0000__x0000__x0000_䴀ȣ_x0000__x0000__x0000_"/>
      <sheetName val="Le Thi Nha??f?_x0001_??"/>
      <sheetName val="_x0002_?"/>
      <sheetName val="Le Thi Nha?f?_x0001_?"/>
      <sheetName val="DMTK"/>
      <sheetName val="400-015.37"/>
      <sheetName val="Pham Thi(Thuong  M.M (7)"/>
      <sheetName val="DTCT"/>
      <sheetName val="Look_up_table"/>
      <sheetName val="hgld5"/>
      <sheetName val="Le Heu Hoa 25(2 "/>
      <sheetName val="VL10KV"/>
      <sheetName val="TBA 250"/>
      <sheetName val="VL 0_4KV"/>
      <sheetName val="VLCong to"/>
      <sheetName val="tra_vat_lieu"/>
      <sheetName val="Chi Tiet"/>
      <sheetName val="Nhat ky - socai thang 2"/>
      <sheetName val="Sheet7"/>
      <sheetName val="nhat ky so cai thang 1"/>
      <sheetName val="Nhat ky so cai thang3"/>
      <sheetName val="Sheet6"/>
      <sheetName val="Sheet5"/>
      <sheetName val="Sheet4"/>
      <sheetName val="Pham T(i Thuong  M.M (7)"/>
      <sheetName val="nhap theo ngay vao"/>
      <sheetName val="NHATKY"/>
      <sheetName val="PR THIEU(2)"/>
      <sheetName val="N61"/>
      <sheetName val="Le Thi"/>
      <sheetName val="NR2_565 PQ DQ"/>
      <sheetName val="Le Thi Nha__f__x0001___"/>
      <sheetName val="_x0002__"/>
      <sheetName val="Le Thi Nha_f__x0001__"/>
      <sheetName val="Hoang Van Chuong 2(2)"/>
      <sheetName val="_x0002_"/>
      <sheetName val="Le Thi Nha_x0000_f_x0000__x0001__x0000_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/>
      <sheetData sheetId="178" refreshError="1"/>
      <sheetData sheetId="179" refreshError="1"/>
      <sheetData sheetId="180"/>
      <sheetData sheetId="181" refreshError="1"/>
      <sheetData sheetId="182" refreshError="1"/>
      <sheetData sheetId="183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/>
      <sheetData sheetId="206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 refreshError="1"/>
      <sheetData sheetId="231" refreshError="1"/>
      <sheetData sheetId="232"/>
      <sheetData sheetId="233"/>
      <sheetData sheetId="234" refreshError="1"/>
      <sheetData sheetId="235" refreshError="1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 refreshError="1"/>
      <sheetData sheetId="247" refreshError="1"/>
      <sheetData sheetId="248" refreshError="1"/>
      <sheetData sheetId="249"/>
      <sheetData sheetId="250"/>
      <sheetData sheetId="251" refreshError="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/>
      <sheetData sheetId="262" refreshError="1"/>
      <sheetData sheetId="263" refreshError="1"/>
      <sheetData sheetId="264"/>
      <sheetData sheetId="265"/>
      <sheetData sheetId="266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 refreshError="1"/>
      <sheetData sheetId="351" refreshError="1"/>
      <sheetData sheetId="352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 refreshError="1"/>
      <sheetData sheetId="369" refreshError="1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nghop"/>
      <sheetName val="0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/>
      <sheetData sheetId="2" refreshError="1">
        <row r="13">
          <cell r="K13">
            <v>4400</v>
          </cell>
        </row>
        <row r="14">
          <cell r="K14">
            <v>4400</v>
          </cell>
        </row>
        <row r="16">
          <cell r="K16">
            <v>4849.9000000000005</v>
          </cell>
        </row>
        <row r="23">
          <cell r="K23">
            <v>5149.9000000000005</v>
          </cell>
        </row>
        <row r="24">
          <cell r="K24">
            <v>5149.9000000000005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KluongKm2,4"/>
      <sheetName val="B.cao"/>
      <sheetName val="T.tiet"/>
      <sheetName val="T.N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boHoan"/>
      <sheetName val="C.     Lang"/>
      <sheetName val="XN79"/>
      <sheetName val="CTMT"/>
      <sheetName val="QL1A-QL1Q moi"/>
      <sheetName val="DG CAࡕ"/>
      <sheetName val="SL)NC-MB"/>
      <sheetName val="gVL"/>
      <sheetName val="KH-Q1,Q2,01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P_x000c_V"/>
      <sheetName val="S29_x0007__x0000__x0000_S"/>
      <sheetName val="TK331D"/>
      <sheetName val="334 d"/>
      <sheetName val="NCong-Day-S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C.   ( Lang"/>
      <sheetName val="Maumo)"/>
      <sheetName val="Tonchop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giathanh1"/>
      <sheetName val="HK1"/>
      <sheetName val="HK2"/>
      <sheetName val="CANAM"/>
      <sheetName val="DG "/>
      <sheetName val="Tojg KLBS"/>
      <sheetName val="ɂIEN DONG"/>
      <sheetName val="Tai khoan"/>
      <sheetName val="MTO REV.0"/>
      <sheetName val="DG CA?"/>
      <sheetName val="TTDZ22"/>
      <sheetName val="XL@Test5"/>
      <sheetName val="¶"/>
      <sheetName val="dmuc"/>
      <sheetName val="BGThau_x0008__x0000__x0000_0000000_x0001__x0006__x0000__x0000_Sheet1_x0008__x0000__x0000_To"/>
      <sheetName val="S`eet12"/>
      <sheetName val="XHXPXXX1"/>
      <sheetName val="0000000!"/>
      <sheetName val="To tri.h"/>
      <sheetName val="cnHoan"/>
      <sheetName val="V_x0010_PN"/>
      <sheetName val="NC"/>
      <sheetName val="KK bo sung"/>
      <sheetName val="PTVL"/>
      <sheetName val="Bu gi`"/>
      <sheetName val="Quy_x0000_2-2002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DI-ESTI"/>
      <sheetName val="IBASE"/>
      <sheetName val="˜Ünh m÷c"/>
      <sheetName val="Ünh m÷c"/>
      <sheetName val="Quy"/>
      <sheetName val="TDT"/>
      <sheetName val="?IEN DONG"/>
      <sheetName val="XL4Te3t5"/>
      <sheetName val="tuong"/>
      <sheetName val="Tang TRCD 98-02"/>
      <sheetName val="TSCD 2000"/>
      <sheetName val="S29_x0007_"/>
      <sheetName val="XL4@oppy"/>
      <sheetName val="Km&quot;33s,"/>
      <sheetName val="Km227O838-228_100"/>
      <sheetName val="Dang TSCD 98-02"/>
      <sheetName val="dtkhovd"/>
      <sheetName val="CDMT"/>
      <sheetName val="Sêeet9"/>
      <sheetName val="DT1????????"/>
      <sheetName val="Quy?2-2002"/>
      <sheetName val="DT1?"/>
      <sheetName val="S29_x0007_??S"/>
      <sheetName val="S29_x0007_?S"/>
      <sheetName val="DO AM DT"/>
      <sheetName val="CĮ     Lang"/>
      <sheetName val="NHAN_x0000_CONG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thao-go"/>
      <sheetName val="DON GIA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Sheetr"/>
      <sheetName val="Km225_838-228_100"/>
      <sheetName val="çha tri SX"/>
      <sheetName val="So Conç!îfhiep"/>
      <sheetName val="MTO REV.2(ARMOR)"/>
      <sheetName val="CHIET TINH TBA"/>
      <sheetName val="data"/>
      <sheetName val="phi"/>
      <sheetName val="126"/>
      <sheetName val="127"/>
      <sheetName val="128"/>
      <sheetName val="129"/>
      <sheetName val="130"/>
      <sheetName val="131"/>
      <sheetName val="132"/>
      <sheetName val="133"/>
      <sheetName val="Chart1"/>
      <sheetName val="134"/>
      <sheetName val="135"/>
      <sheetName val="136"/>
      <sheetName val="137"/>
      <sheetName val="138"/>
      <sheetName val="139"/>
      <sheetName val="KHUPHO8"/>
      <sheetName val="THONGKE"/>
      <sheetName val="NHAN CWNG"/>
      <sheetName val="tra-vat-lieu"/>
      <sheetName val="Bang TK goc"/>
      <sheetName val="DGchitiet "/>
      <sheetName val="Q3-01-duyet"/>
      <sheetName val="XLÿÿest5"/>
      <sheetName val="PPVT"/>
      <sheetName val="Girder"/>
      <sheetName val="Tendon"/>
      <sheetName val="DG CA_"/>
      <sheetName val="CT_x0000_doanh thu 2005"/>
      <sheetName val="XNGBQII-_x0010_4 (3)"/>
      <sheetName val="NEW-PANEL"/>
      <sheetName val="BGThau_x0008_"/>
      <sheetName val="Na2_x0000__x0000_01"/>
      <sheetName val="coctuatrenda"/>
      <sheetName val="_IEN DONG"/>
      <sheetName val="DT1________"/>
      <sheetName val="Quy_2-2002"/>
      <sheetName val="DT1_"/>
      <sheetName val="S29_x0007___S"/>
      <sheetName val="S29_x0007__S"/>
      <sheetName val="NHAN"/>
      <sheetName val="CT"/>
      <sheetName val="ptdg"/>
      <sheetName val="4_x0004__x0000__x0000_XN54_x0004__x0000__x0000_XN33_x0004__x0000__x0000_NK96_x0006__x0000__x0000_Sheet4"/>
      <sheetName val="_x0000__x0000_쫀䃝Z"/>
      <sheetName val="_x0000__x0000__x0000__x0000_¢é@Z_x0000__x000d__x0000__x0004_"/>
      <sheetName val="Hạng mục 2"/>
      <sheetName val="Km227Э227_838s,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INV"/>
      <sheetName val="XXXXXXX2"/>
      <sheetName val="XXXXXXX3"/>
      <sheetName val="XXXXXXX4"/>
      <sheetName val="Thuc_thanh"/>
      <sheetName val="QL1A-QL1A_moi"/>
      <sheetName val="C_Bong_Lang"/>
      <sheetName val="Vanh_dai_III_(TKKT)"/>
      <sheetName val="NHAN_CONG"/>
      <sheetName val="DG_CAU"/>
      <sheetName val="THOP_CAU"/>
      <sheetName val="TLP_CAU"/>
      <sheetName val="XL4Poppy_(2)"/>
      <sheetName val="B_cao"/>
      <sheetName val="T_tiet"/>
      <sheetName val="T_N"/>
      <sheetName val="Tong_KLBS"/>
      <sheetName val="To_trinh"/>
      <sheetName val="Bang_du_toan"/>
      <sheetName val="Bu_gia"/>
      <sheetName val="PT_vat_tu"/>
      <sheetName val="Nam_2001"/>
      <sheetName val="Tang_TSCD_98-02"/>
      <sheetName val="BIEN_DONG"/>
      <sheetName val="TSCD_2001"/>
      <sheetName val="Quy_1-2002"/>
      <sheetName val="Quy_3-2002"/>
      <sheetName val="Quy_4-02"/>
      <sheetName val="THKL_nghiemthu"/>
      <sheetName val="DTCTtaluy_(2)"/>
      <sheetName val="KLDGTT&lt;120%_(2)"/>
      <sheetName val="TH_(2)"/>
      <sheetName val="C______Lang"/>
      <sheetName val="QL1A-QL1Q_moi"/>
      <sheetName val="KluongKm24"/>
      <sheetName val="DG_CAࡕ"/>
      <sheetName val="chi_tieu_HV"/>
      <sheetName val="tsach_&amp;_thu_hoi"/>
      <sheetName val="KK_than_ton___(2)"/>
      <sheetName val="TT_cac_ho"/>
      <sheetName val="TT_trong_nganh"/>
      <sheetName val="chi_tiet_KHM"/>
      <sheetName val="Pham_cap"/>
      <sheetName val="DT_than"/>
      <sheetName val="Doanh_thu"/>
      <sheetName val="gia_tri_SX"/>
      <sheetName val="So_Cong_nghiep"/>
      <sheetName val="Bia_BC"/>
      <sheetName val="TH_thanton"/>
      <sheetName val="Dat_da_thai"/>
      <sheetName val="GTSX_(TT)"/>
      <sheetName val="XNGBQI_(2)"/>
      <sheetName val="XNGBQI-04_(2)"/>
      <sheetName val="XNGBQII-04_(2)"/>
      <sheetName val="XNGBQII-04_(3)"/>
      <sheetName val="XNGBQIII-04_(2)"/>
      <sheetName val="XNGBQIII-04_(3)"/>
      <sheetName val="XNGBQIV-04_(2)"/>
      <sheetName val="XNGBQIV-04_(3)"/>
      <sheetName val="XNGBQI-05_(02)"/>
      <sheetName val="Gia_ban_NK_bq"/>
      <sheetName val="334_d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DG_"/>
      <sheetName val="PV"/>
      <sheetName val="C____(_Lang"/>
      <sheetName val="Tojg_KLBS"/>
      <sheetName val="MTO_REV_0"/>
      <sheetName val="KK_bo_sung"/>
      <sheetName val="XNGBQI-01 (02)"/>
      <sheetName val="BGThau_x0008__x0000_0000000_x0001__x0006__x0000_Sheet1_x0008__x0000_To dr"/>
      <sheetName val="Na2_x0000__x0000_€01"/>
      <sheetName val="ctTBA"/>
      <sheetName val="_x0000__x0000__x0000__x0000_¢é@Z_x0000__x000a__x0000__x0004_"/>
      <sheetName val="TTTram"/>
      <sheetName val="CI     Lang"/>
      <sheetName val="M+MC"/>
      <sheetName val="Na2"/>
      <sheetName val="KTQT-AF_x0003_"/>
      <sheetName val="KLDGT_x0014_&lt;120%"/>
      <sheetName val="Congt9"/>
      <sheetName val="Quy $-02"/>
      <sheetName val="4_x0004_"/>
      <sheetName val=""/>
      <sheetName val="Vong KLBS"/>
      <sheetName val="GVL-NC-M"/>
      <sheetName val="DSMo (2)"/>
      <sheetName val="DSMo"/>
      <sheetName val="TH Mo"/>
      <sheetName val="21B"/>
      <sheetName val="143"/>
      <sheetName val="141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7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2"/>
      <sheetName val="140"/>
      <sheetName val="TH ho"/>
      <sheetName val="TH138-173"/>
      <sheetName val="DG _x0000__x0000__x0000__x0000__x0000__x0000__x0000__x0000__x0000__x0009__x0000_᲌Ա_x0000__x0004__x0000__x0000__x0000__x0000__x0000__x0000_窰԰_x0000__x0000__x0000__x0000__x0000_"/>
      <sheetName val="DO_AM_DT"/>
      <sheetName val="ɂIEN_DONG"/>
      <sheetName val="DG_CA?"/>
      <sheetName val="_x0000__x0001__x0000__x0000__x0000__x0000__x0000__x0000__x0000__x0000__x0000__x0000__x0000__x0002__x0000__x0000__x0000__x0000__x0000__x0000__x0000_Ƥ_x0000_Ő_x0000__x0000__x0000_㋎˴_x0000_"/>
      <sheetName val="Pier"/>
      <sheetName val="Pile"/>
      <sheetName val="GIAVLIEU"/>
      <sheetName val="_x0000__x0000_??Z"/>
      <sheetName val="Exterior Walls Finishes"/>
      <sheetName val="Du Toan"/>
      <sheetName val="Km23"/>
      <sheetName val="Khoi luong"/>
      <sheetName val="_x0000__x0000__x0000__x0000_€¢é@Z_x0000__x000d__x0000__x0004_"/>
      <sheetName val="H?ng m?c 2"/>
      <sheetName val="Km227?227_838s,"/>
      <sheetName val="Hedging"/>
      <sheetName val="mtk_b"/>
      <sheetName val="tienluong"/>
      <sheetName val="Du kien DT 9 thang de fop"/>
      <sheetName val="[Q3-01-duyet.xlsUboHoan"/>
      <sheetName val="DG _x0000__x0000__x0000__x0000__x0000__x0000__x0000__x0000__x0000_ _x0000_᲌Ա_x0000__x0004__x0000__x0000__x0000__x0000__x0000__x0000_窰԰_x0000__x0000__x0000__x0000__x0000_"/>
      <sheetName val="Vanh dai II_x0000__x0000__x0000_^ÀÏ"/>
      <sheetName val="Tonghmp"/>
      <sheetName val="name"/>
      <sheetName val="C?     Lang"/>
      <sheetName val="_x0000__x0000__x0000__x0000_€¢é@Z_x0000__x000a__x0000__x0004_"/>
      <sheetName val="DT1_x0000__x0000__x0000__x0000__x0000__x0000__x0000__x0000_"/>
      <sheetName val="DT1_x0000_"/>
      <sheetName val="S29_x0007__x0000_S"/>
      <sheetName val="BGThau_x0008__x0000_0000000_x0001__x0006__x0000_Sheet1_x0008__x0000_To"/>
      <sheetName val="4_x0004__x0000_XN54_x0004__x0000_XN33_x0004__x0000_NK96_x0006__x0000_Sheet4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 refreshError="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/>
      <sheetData sheetId="251" refreshError="1"/>
      <sheetData sheetId="252" refreshError="1"/>
      <sheetData sheetId="253"/>
      <sheetData sheetId="254" refreshError="1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/>
      <sheetData sheetId="332"/>
      <sheetData sheetId="333" refreshError="1"/>
      <sheetData sheetId="334" refreshError="1"/>
      <sheetData sheetId="335"/>
      <sheetData sheetId="336"/>
      <sheetData sheetId="337"/>
      <sheetData sheetId="338" refreshError="1"/>
      <sheetData sheetId="339" refreshError="1"/>
      <sheetData sheetId="340"/>
      <sheetData sheetId="341" refreshError="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/>
      <sheetData sheetId="464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/>
      <sheetData sheetId="473"/>
      <sheetData sheetId="474"/>
      <sheetData sheetId="475"/>
      <sheetData sheetId="476" refreshError="1"/>
      <sheetData sheetId="477" refreshError="1"/>
      <sheetData sheetId="478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/>
      <sheetData sheetId="548" refreshError="1"/>
      <sheetData sheetId="549"/>
      <sheetData sheetId="55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huc thanh"/>
      <sheetName val="tong hop"/>
      <sheetName val="phan tich DG"/>
      <sheetName val="gia vat lieu"/>
      <sheetName val="gia xe may"/>
      <sheetName val="gia nhan cong"/>
      <sheetName val="XL4Test5"/>
      <sheetName val="DANH SACH"/>
      <sheetName val="Sheet1"/>
      <sheetName val="Sheet3"/>
      <sheetName val="00000000"/>
      <sheetName val="10000000"/>
      <sheetName val="VL,NC"/>
      <sheetName val="Sheet5_x0000__x0008__x0006__x0008__x0003_ဠ_x0000_蜰Ư༢_x0000_螸Ư༢_x0000_蠼Ư༢_x0000_裀Ư༢_x0000_襄Ư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PHAN TICH`VAT T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HKP"/>
      <sheetName val="Tien An T11"/>
      <sheetName val="DNPD-QL"/>
      <sheetName val="Bang luong"/>
      <sheetName val="Bang CC"/>
      <sheetName val=" Luong nghien "/>
      <sheetName val="QT-LN"/>
      <sheetName val="Giantiep"/>
      <sheetName val="Phuc vu"/>
      <sheetName val="May Phat"/>
      <sheetName val="1813"/>
      <sheetName val="ctTBA"/>
      <sheetName val="GVT"/>
      <sheetName val="Sheet2"/>
      <sheetName val="Tongke"/>
      <sheetName val="?_x0000_?U?_x0000_?U?_x0000_?U?_x0000_?U?_x0000_?U?_x0000_?U?_x0000__x0000__x0000__x0000__x0000__x0000_"/>
      <sheetName val="Sheet5"/>
      <sheetName val="QTDG"/>
      <sheetName val="TTTram"/>
      <sheetName val="DO AM DT"/>
      <sheetName val="Luong T1- 03"/>
      <sheetName val="Luong T2- 03"/>
      <sheetName val="Luong T3- 03"/>
      <sheetName val="Sheet5_x0000__x0008__x0006__x0008__x0003_ဠ_x0000_蜰Ư༢_x0000_螸Ư༢_x0000_蠼Ư༢_x0000_⋀_x000f_쀀꾈∁_x000f_"/>
      <sheetName val="Sheet5_x0000__x0008__x0006__x0008__x0003_?_x0000_?U?_x0000_?U?_x0000_?U?_x0000_?U?_x0000_?U"/>
      <sheetName val="Sheet5_x0000__x0008__x0006__x0008__x0003_?_x0000_?U?_x0000_?U?_x0000_?U?_x0000_?_x000f_???_x000f_"/>
      <sheetName val="TONG HOP K©N© 2ÈI"/>
      <sheetName val="MTO REV.2(ARMOR)"/>
      <sheetName val="Tai khoan"/>
      <sheetName val="Dot31"/>
      <sheetName val="Dot32"/>
      <sheetName val="Dot33"/>
      <sheetName val="Dot34"/>
      <sheetName val="Dot35"/>
      <sheetName val="Dot26"/>
      <sheetName val="Dot27"/>
      <sheetName val="Dot28"/>
      <sheetName val="Dot29"/>
      <sheetName val="Dot30"/>
      <sheetName val="BO"/>
      <sheetName val="giathanh1"/>
      <sheetName val="DTCT-TB"/>
      <sheetName val="TONG KE DZ 0.4 KV"/>
      <sheetName val="Bia TQT"/>
      <sheetName val="BANG DU TGAN DRC"/>
      <sheetName val="VC B_x000f_"/>
      <sheetName val="PHAN DICH VAT TU"/>
      <sheetName val="DIEL GIAI KL"/>
      <sheetName val="KLDK THUC HIEN"/>
      <sheetName val="Shaet30"/>
      <sheetName val="Sheet#2"/>
      <sheetName val="Qheet36"/>
      <sheetName val="Thuc thanh_x0000_ס_x0000__x0000__x0000__x0000__x0000__x0000__x0000__x0000__x0009__x0000_忀ס_x0000__x0004__x0000__x0000__x0000__x0000__x0000_"/>
      <sheetName val="CHIET TINH DGN GIA"/>
      <sheetName val="Sheet5_x0000__x0008__x0006__x0008__x0003_ဠ 蜰Ư༢_x0000_螸Ư༢_x0000_蠼Ư༢_x0000_裀Ư༢_x0000_襄Ư"/>
      <sheetName val="gia xe _x0000_ay"/>
      <sheetName val="Sheet5?_x0008__x0006__x0008__x0003_ဠ?蜰Ư༢?螸Ư༢?蠼Ư༢?裀Ư༢?襄Ư"/>
      <sheetName val="Sheet5?_x0008__x0006__x0008__x0003_ဠ?蜰Ư༢?螸Ư༢?蠼Ư༢?⋀_x000f_쀀꾈∁_x000f_"/>
      <sheetName val="???U???U???U???U???U???U???????"/>
      <sheetName val="Sheet5?_x0008__x0006__x0008__x0003_???U???U???U???U???U"/>
      <sheetName val="Sheet5?_x0008__x0006__x0008__x0003_???U???U???U???_x000f_???_x000f_"/>
      <sheetName val="???U???U???U???U???U???U??"/>
      <sheetName val="?"/>
      <sheetName val="Sheet5?_x0008__x0006__x0008__x0003_ဠ 蜰Ư༢?螸Ư༢?蠼Ư༢?裀Ư༢?襄Ư"/>
      <sheetName val="? ?U?_x0000_?U?_x0000_?U?_x0000_?U?_x0000_?U?_x0000_?U?_x0000__x0000__x0000__x0000__x0000__x0000_"/>
      <sheetName val="TONGSBU"/>
      <sheetName val="TL rieng"/>
      <sheetName val="TONG KE"/>
      <sheetName val="Electrical Breakdown"/>
      <sheetName val="?_x0000_?Ý?_x0000_?Ý?_x0000_?Ý?_x0000_?Ý?_x0000_?Ý?_x0000_?Ý?_x0000__x0000__x0000__x0000__x0000__x0000_"/>
      <sheetName val="Sheet5_x0000__x0008__x0006__x0008__x0003_?_x0000_?Ý?_x0000_?Ý?_x0000_?Ý?_x0000_?Ý?_x0000_?Ý"/>
      <sheetName val="TT04"/>
      <sheetName val="_"/>
      <sheetName val="gia xe ?ay"/>
      <sheetName val="? ?U???U???U???U???U???U???????"/>
      <sheetName val="? ?U???U???U???U???U???U??"/>
      <sheetName val="dtct cau"/>
      <sheetName val="gia xe "/>
      <sheetName val="Sheet5__x0008__x0006__x0008__x0003_ဠ_蜰Ư༢_螸Ư༢_蠼Ư༢_裀Ư༢_襄Ư"/>
      <sheetName val="Sheet5__x0008__x0006__x0008__x0003_ဠ_蜰Ư༢_螸Ư༢_蠼Ư༢_⋀_x000f_쀀꾈∁_x000f_"/>
      <sheetName val="___U___U___U___U___U___U_______"/>
      <sheetName val="Sheet5__x0008__x0006__x0008__x0003____U___U___U___U___U"/>
      <sheetName val="Sheet5__x0008__x0006__x0008__x0003____U___U___U____x000f_____x000f_"/>
      <sheetName val="___U___U___U___U___U___U__"/>
      <sheetName val="Sheet5__x0008__x0006__x0008__x0003_ဠ 蜰Ư༢_螸Ư༢_蠼Ư༢_裀Ư༢_襄Ư"/>
      <sheetName val="Chi tiet1"/>
      <sheetName val="Gia KS"/>
      <sheetName val="dg"/>
      <sheetName val="'ia nhan cong"/>
      <sheetName val="Sheet5_x0000__x0008__x0006__x0008__x0003_? ?U?_x0000_?U?_x0000_?U?_x0000_?U?_x0000_?U"/>
      <sheetName val="Sheet5?_x0008__x0006__x0008__x0003_? ?U???U???U???U???U"/>
      <sheetName val="_ _U_"/>
      <sheetName val="gia xe _ay"/>
      <sheetName val="_ _U___U___U___U___U___U_______"/>
      <sheetName val="_ _U___U___U___U___U___U__"/>
      <sheetName val="Sheet5__x0008__x0006__x0008__x0003__ _U___U___U___U___U"/>
      <sheetName val="Tong_ke"/>
      <sheetName val=""/>
      <sheetName val="Sheet5_x0000__x0008__x0006__x0008__x0003_ဠ_x0000_蜰Ư༢_x0000_螸Ư༢_x0000_蠼Ư༢_x0000_⋀_x000f_쀀궈∁_x000f_"/>
      <sheetName val="DK-TT"/>
      <sheetName val="DS_cau"/>
      <sheetName val="DANH_SACH"/>
      <sheetName val="tong_hop"/>
      <sheetName val="phan_tich_DG"/>
      <sheetName val="gia_vat_lieu"/>
      <sheetName val="gia_xe_may"/>
      <sheetName val="gia_nhan_cong"/>
      <sheetName val="PHAN_TICH_VAT_TU_NGANG"/>
      <sheetName val="BANG_DU_TOAN"/>
      <sheetName val="BANG_DU_TOAN_DRC"/>
      <sheetName val="DIEN_GIAI_TIEN_LUONG"/>
      <sheetName val="TONG_HOP_KINH_PHI"/>
      <sheetName val="CHIET_TINH_DON_GIA"/>
      <sheetName val="PHAN_TICH_KHOI_LUONG"/>
      <sheetName val="TH_VAT_TU"/>
      <sheetName val="VC_OTO"/>
      <sheetName val="VC_BO"/>
      <sheetName val="PHAN_TICH_VAT_TU"/>
      <sheetName val="PHAN_TICH_VAT_TU_THEO_NHOM"/>
      <sheetName val="TONG_HOP_NHAN_CONG"/>
      <sheetName val="TONG_HOP_CA_MAY"/>
      <sheetName val="DON_GIA_TONG_HOP"/>
      <sheetName val="DIEN_GIAI_CPSX"/>
      <sheetName val="BANG_GIA_DU_TOAN_THUY_LOI"/>
      <sheetName val="DON_GIA_TONG_HOP_THUY_LOI"/>
      <sheetName val="BANG_GIA_DAU_THAU"/>
      <sheetName val="DIEN_GIAI_TIEN_LUONG_DRC"/>
      <sheetName val="BANG_GIA_DEN_CHAN_CT"/>
      <sheetName val="BANG_BU_VAN_CHUYEN"/>
      <sheetName val="CHI_PHI_CA_MAY"/>
      <sheetName val="CHI_PHI_NHAN_CONG"/>
      <sheetName val="PHAN_TICH_DGCT"/>
      <sheetName val="PHAN_TICH_DGCT_TP"/>
      <sheetName val="Sheet5ဠ蜰Ư༢螸Ư༢蠼Ư༢裀Ư༢襄Ư༢览Ư༢"/>
      <sheetName val="DIEN_GIAI_KL"/>
      <sheetName val="KL_DUONG_GOM"/>
      <sheetName val="TGTHUC_HIEN"/>
      <sheetName val="KLLK_THUC_HIEN"/>
      <sheetName val="PTCT_MUONG"/>
      <sheetName val="DGTH_MUONG"/>
      <sheetName val="PHAN_TICH`VAT_TU"/>
      <sheetName val="Thuc_thanh"/>
      <sheetName val="Sheet5ဠ蜰Ư༢螸Ư༢蠼Ư༢裀Ư༢襄Ư"/>
      <sheetName val="Tien_An_T11"/>
      <sheetName val="Bang_luong"/>
      <sheetName val="Bang_CC"/>
      <sheetName val="_Luong_nghien_"/>
      <sheetName val="Phuc_vu"/>
      <sheetName val="May_Phat"/>
      <sheetName val="KLLK THUC @IEN"/>
      <sheetName val="PHAN TICH VAT T_x0015_ NGANG"/>
      <sheetName val="PHAN TACH VAT TU THEO NHOM"/>
      <sheetName val="TONG HOP NHAN CNNG"/>
      <sheetName val="DIEF GIAI CPSX"/>
      <sheetName val="BANG GIA DU UOAN THUY LOI"/>
      <sheetName val="ay (28-10-2005)_x0000__x0000_#2_Du toan nga"/>
      <sheetName val=" lam_x0000__x000e_2_Goi 1 (TT04)_x0000_ 2_goi 1 d"/>
      <sheetName val="???Ý???Ý???Ý???Ý???Ý???Ý???????"/>
      <sheetName val="Sheet5?_x0008__x0006__x0008__x0003_???Ý???Ý???Ý???Ý???Ý"/>
      <sheetName val="Thuc thanh?ס????????_x0009_?忀ס?_x0004_?????"/>
      <sheetName val="DZ 22KV"/>
      <sheetName val="PTVT (MAU)"/>
      <sheetName val="TPSX"/>
      <sheetName val="Dept"/>
      <sheetName val="_x0000__x0000__x0000__x0000__x0000__x0000__x0000__x0000__x0000__x0000__x0000_![BC11cau-QL15A-3.xl"/>
      <sheetName val="01 Bid Price summary"/>
      <sheetName val="Shee«"/>
      <sheetName val="She«3"/>
      <sheetName val="chitiet"/>
      <sheetName val="Tiepdia"/>
      <sheetName val="ay (28-10-2005)"/>
      <sheetName val="_ia nhan cong"/>
      <sheetName val="dtct cong"/>
      <sheetName val="Sheet5?_x0008__x0006__x0008__x0003_ဠ?蜰Ư༢?螸Ư༢?蠼Ư༢?⋀_x000f_쀀궈∁_x000f_"/>
      <sheetName val="BC11cau-QL15A-3"/>
      <sheetName val="Names"/>
      <sheetName val="ay (28-10-2005)??#2_Du toan nga"/>
      <sheetName val="MAKHO"/>
      <sheetName val="Thuc thanh_x0000_ס_x0000__x0009_忀ס_x0000__x0004__x0000_鵀ס_x0000_怈ס_x0000_d_x0000_![BC"/>
      <sheetName val="Thuc thanh_x0000_ס_x0000_ 忀ס_x0000__x0004__x0000_鵀ס_x0000_怈ס_x0000_d_x0000_![BC"/>
      <sheetName val="ay (28-10-2005)_x0000_#2_Du toan ngay"/>
      <sheetName val="Sheet5??U??U??U??U??U??U?"/>
      <sheetName val="Sheet5??U??U??U??U??U"/>
      <sheetName val="DO_AM_DT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Sheet5__x0008__x0006__x0008__x0003_ဠ_蜰Ư༢_螸Ư༢_蠼Ư༢_⋀_x000f_쀀궈∁_x000f_"/>
      <sheetName val="Luong ¼1- 03"/>
      <sheetName val="Sales2002"/>
      <sheetName val="VL_NC"/>
      <sheetName val="uniBase"/>
      <sheetName val="vniBase"/>
      <sheetName val="abcBase"/>
      <sheetName val="Thuc thanh_x0000_ס_x0000__x0000__x0000__x0000__x0000__x0000__x0000__x0000_ _x0000_忀ס_x0000__x0004__x0000__x0000__x0000__x0000__x0000_"/>
      <sheetName val="Thuc thanh?ס???????? ?忀ס?_x0004_?????"/>
      <sheetName val="Sheet5?_x0008__x0006__x0008__x0003_???U???U???U???U??7U"/>
      <sheetName val="Sheet5_x0000__x0008__x0006__x0008__x0003_?_x0000_?Ý?_x0000_?Ý?_x0000_?Ý?_x0000_?_x000f_???_x000f_"/>
      <sheetName val="? ?Ý?_x0000_?Ý?_x0000_?Ý?_x0000_?Ý?_x0000_?Ý?_x0000_?Ý?_x0000__x0000__x0000__x0000__x0000__x0000_"/>
      <sheetName val="Sheet5?_x0008__x0006__x0008__x0003_???Ý???Ý???Ý???_x000f_???_x000f_"/>
      <sheetName val="? ?Ý???Ý???Ý???Ý???Ý???Ý???????"/>
      <sheetName val="Sheet5??Ý??Ý??Ý??Ý??Ý??Ý?"/>
      <sheetName val="Sheet5??Ý??Ý??Ý??Ý??Ý"/>
      <sheetName val="LEGEND"/>
      <sheetName val="TH VAL TU"/>
      <sheetName val="BANG BU VAN CxUYEN"/>
      <sheetName val="CHI PHI CÁ!MAY"/>
      <sheetName val=" lam"/>
      <sheetName val="___Ý___Ý___Ý___Ý___Ý___Ý_______"/>
      <sheetName val="Sheet5__x0008__x0006__x0008__x0003____Ý___Ý___Ý___Ý___Ý"/>
      <sheetName val="Thuc thanh_ס_________x0009__忀ס__x0004______"/>
      <sheetName val="ay (28-10-2005)__#2_Du toan nga"/>
      <sheetName val="Sheet5__U__U__U__U__U__U_"/>
      <sheetName val="Sheet5__U__U__U__U__U"/>
      <sheetName val="?_x0000_?U?_x0000_?U?_x0000_?U?_x0000_?U?_x0000_?U?_x0000_?U?_x0000_"/>
      <sheetName val="gia xe ay"/>
      <sheetName val="? ?U?_x0000_?U?_x0000_?U?_x0000_?U?_x0000_?U?_x0000_?U?_x0000_"/>
      <sheetName val="?_x0000_?Ý?_x0000_?Ý?_x0000_?Ý?_x0000_?Ý?_x0000_?Ý?_x0000_?Ý?_x0000_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D11" t="str">
            <v>m3</v>
          </cell>
          <cell r="E11">
            <v>52.75</v>
          </cell>
          <cell r="F11">
            <v>278810.8254982286</v>
          </cell>
          <cell r="G11">
            <v>35358.619999999995</v>
          </cell>
          <cell r="H11">
            <v>0</v>
          </cell>
          <cell r="I11">
            <v>488783.70715874148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F62">
            <v>4911215.3371428577</v>
          </cell>
          <cell r="G62"/>
          <cell r="H62">
            <v>99583.053999999989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D154" t="str">
            <v>Bé</v>
          </cell>
          <cell r="E154">
            <v>4</v>
          </cell>
          <cell r="F154">
            <v>594310.03418620001</v>
          </cell>
          <cell r="G154">
            <v>9170.9856</v>
          </cell>
          <cell r="H154">
            <v>2246.2963200000004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F172">
            <v>594310.03418620001</v>
          </cell>
          <cell r="G172">
            <v>9170.9856</v>
          </cell>
          <cell r="H172">
            <v>2246.2963200000004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E268">
            <v>3150</v>
          </cell>
          <cell r="F268">
            <v>5714.2857142857138</v>
          </cell>
          <cell r="G268">
            <v>6287.7246742857133</v>
          </cell>
          <cell r="H268">
            <v>16215.547368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D291" t="str">
            <v>TÊn</v>
          </cell>
          <cell r="E291">
            <v>28.07</v>
          </cell>
          <cell r="F291">
            <v>4932735.3371428577</v>
          </cell>
          <cell r="G291">
            <v>179831.68000000002</v>
          </cell>
          <cell r="H291">
            <v>210581.53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E423">
            <v>28.07</v>
          </cell>
          <cell r="F423">
            <v>4932735.3371428577</v>
          </cell>
          <cell r="G423">
            <v>179831.68000000002</v>
          </cell>
          <cell r="H423">
            <v>210581.53</v>
          </cell>
          <cell r="I423">
            <v>7224454.8297665929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 refreshError="1"/>
      <sheetData sheetId="254" refreshError="1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 refreshError="1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 refreshError="1"/>
      <sheetData sheetId="303" refreshError="1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 refreshError="1"/>
      <sheetData sheetId="3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nhToan"/>
      <sheetName val="PhuLuc1"/>
      <sheetName val="KiemToan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ra-vat-lieu"/>
      <sheetName val="PTDG"/>
      <sheetName val="T.Tranh AnLoc"/>
      <sheetName val="T.Tranh LocNinh"/>
      <sheetName val="QL13"/>
      <sheetName val="Tonghop"/>
      <sheetName val="Tra_bang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tong hop"/>
      <sheetName val="phan tich DG"/>
      <sheetName val="gia vat lieu"/>
      <sheetName val="gia xe may"/>
      <sheetName val="gia nhan cong"/>
      <sheetName val="Co.gty"/>
      <sheetName val="DTCT"/>
      <sheetName val="T.Tranh LmcNinh"/>
      <sheetName val="KSTK(17_x0017_8 Dcuong)"/>
      <sheetName val="dbgt(tuien)"/>
      <sheetName val="DgiakqatDHC4,"/>
      <sheetName val="KQTK (06)"/>
      <sheetName val="Sheet4"/>
      <sheetName val="tonghoptt (2)"/>
      <sheetName val="tonghoptt"/>
      <sheetName val="ximang"/>
      <sheetName val="da 1x2"/>
      <sheetName val="cat vang"/>
      <sheetName val="phugia555"/>
      <sheetName val="phugia561"/>
      <sheetName val="Tai khoan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wia nhan cong"/>
      <sheetName val="KSTK(1778 _x0004_c5o.g)"/>
      <sheetName val="db't(tuyen) (2)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ra_ba_x000e_g"/>
      <sheetName val="_x0018_N54"/>
      <sheetName val="gia vat_x0000_lieu"/>
      <sheetName val="00000000"/>
      <sheetName val="Loading"/>
      <sheetName val="Check C"/>
      <sheetName val="Tonghp"/>
      <sheetName val="gVL"/>
      <sheetName val="_x000c__x0000__x0001__x0000__x0000__x0000__x0001_ý"/>
      <sheetName val="Thuc thanh"/>
      <sheetName val="ctTBA"/>
      <sheetName val="CdȮNhap"/>
      <sheetName val="C45-BH"/>
      <sheetName val="C47-BH-01"/>
      <sheetName val="C47-BH-02"/>
      <sheetName val="C47-BH-03"/>
      <sheetName val="C46-BH-I"/>
      <sheetName val="S53-BH-I"/>
      <sheetName val="C47-BH-04"/>
      <sheetName val="C47-BH-05"/>
      <sheetName val="C47-BH-06"/>
      <sheetName val="S53-BH-II"/>
      <sheetName val="C46-BH-II"/>
      <sheetName val="C47-BH-07"/>
      <sheetName val="C47-BH-08"/>
      <sheetName val="C47-BH-09"/>
      <sheetName val="S53-BH-III"/>
      <sheetName val="C46-BH-III"/>
      <sheetName val="C47-BH-10"/>
      <sheetName val="C47-BH-11"/>
      <sheetName val="C47-BH-12"/>
      <sheetName val="S53-BH-IV"/>
      <sheetName val="C46-BH-IV"/>
      <sheetName val="10000000"/>
      <sheetName val="20000000"/>
      <sheetName val="Tra KS"/>
      <sheetName val="gia 3_x0000_t lieu"/>
      <sheetName val="dung"/>
      <sheetName val="VL,NC"/>
      <sheetName val="Dulieu"/>
      <sheetName val="giathanh1"/>
      <sheetName val="2_x0000__x0000_(tuyen)"/>
      <sheetName val="CHITIET VL-NC-TT-3p"/>
      <sheetName val="VCV-BE-TONG"/>
      <sheetName val="fia vat lieu"/>
      <sheetName val="Shdet3"/>
      <sheetName val="Cn.gty"/>
      <sheetName val="dbgt(tuien("/>
      <sheetName val="DgiajqatDHC4,"/>
      <sheetName val="T.Tran( AnLoc"/>
      <sheetName val="gia 8e may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TSO_CHUNG"/>
      <sheetName val="gia vat?lieu"/>
      <sheetName val="gia 3?t lieu"/>
      <sheetName val="dgngia"/>
      <sheetName val="T_Tranh_AnLoc"/>
      <sheetName val="T_Tranh_LocNinh"/>
      <sheetName val="KSTK(1778_Dcuong)"/>
      <sheetName val="dbgt(tuyen)_(2)"/>
      <sheetName val="KSTK_(06)"/>
      <sheetName val="tong_hop"/>
      <sheetName val="phan_tich_DG"/>
      <sheetName val="gia_vat_lieu"/>
      <sheetName val="gia_xe_may"/>
      <sheetName val="gia_nhan_cong"/>
      <sheetName val="Co_gty"/>
      <sheetName val="T_Tranh_LmcNinh"/>
      <sheetName val="KSTK(178_Dcuong)"/>
      <sheetName val="KQTK_(06)"/>
      <sheetName val="TK_TGTGT"/>
      <sheetName val="BR_10%"/>
      <sheetName val="MV_10%_"/>
      <sheetName val="MV_01%"/>
      <sheetName val="Ctg_Thu"/>
      <sheetName val="Ctg_Chi"/>
      <sheetName val="Ctg_Gv"/>
      <sheetName val="Ctgs_1"/>
      <sheetName val="Ctgs_2"/>
      <sheetName val="Ctgs_3"/>
      <sheetName val="Bia_Ctgs"/>
      <sheetName val="BK_NXT"/>
      <sheetName val="Ct_Nxt"/>
      <sheetName val="Cd_Nhap"/>
      <sheetName val="KSTK(1778_c5o_g)"/>
      <sheetName val="db't(tuyen)_(2)"/>
      <sheetName val="wia_nhan_cong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ra_bag"/>
      <sheetName val="N54"/>
      <sheetName val="tonghoptt_(2)"/>
      <sheetName val="da_1x2"/>
      <sheetName val="cat_vang"/>
      <sheetName val="NOMENCLATURE"/>
      <sheetName val="ptdg-duong"/>
      <sheetName val="DTCT-TB"/>
      <sheetName val="dtct cau"/>
      <sheetName val="KH-Q1,Q2,01"/>
      <sheetName val="KCCP"/>
      <sheetName val="DI-ESTI"/>
      <sheetName val="[BCNCKT13_S3.xlsYphugia561"/>
      <sheetName val="gia vat"/>
      <sheetName val="Tnnghop"/>
      <sheetName val="TK22kV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DgiaksatDHC"/>
      <sheetName val="Tra_bang_QD11-109"/>
      <sheetName val="_x000c_?_x0001_???_x0001_ý"/>
      <sheetName val="gia 3"/>
      <sheetName val="2"/>
      <sheetName val="2??(tuyen)"/>
      <sheetName val="gia vat_lieu"/>
      <sheetName val="BO"/>
      <sheetName val="Thu"/>
      <sheetName val="Chi"/>
      <sheetName val="TH"/>
      <sheetName val="TC"/>
      <sheetName val="NKBH"/>
      <sheetName val="112"/>
      <sheetName val="112CT"/>
      <sheetName val="112-DBSCL"/>
      <sheetName val="311"/>
      <sheetName val="341-NHNN"/>
      <sheetName val="341-NHCT"/>
      <sheetName val="341-DBSCL"/>
      <sheetName val="NK MH"/>
      <sheetName val="NKC"/>
      <sheetName val="CPSXKD"/>
      <sheetName val="Cong no - Cty Huy Hoang"/>
      <sheetName val="CPTM Huy Hoang-HP"/>
      <sheetName val="CTY Huy Hoang"/>
      <sheetName val="Bang luong"/>
      <sheetName val="NK MH (2)"/>
      <sheetName val="SOKTMAY"/>
      <sheetName val="PTVT (MAU)"/>
      <sheetName val="_x000c_?_x0001_?_x0001_ý"/>
      <sheetName val="DO AM DT"/>
      <sheetName val="Electrical Breakdown"/>
      <sheetName val="2_x0000__x0000_€(tuyen)"/>
      <sheetName val="2??€(tuyen)"/>
      <sheetName val="So tong hop "/>
      <sheetName val="PHAN DS 22 KV"/>
      <sheetName val="chi tiet C"/>
      <sheetName val="Ke toaٺ_x0001_thuc hien cong trinh"/>
      <sheetName val="_x000c_"/>
      <sheetName val="uniBase"/>
      <sheetName val="vniBase"/>
      <sheetName val="abcBase"/>
      <sheetName val="4"/>
      <sheetName val="TL rieng"/>
      <sheetName val="Nhat ky - socai thang 2"/>
      <sheetName val="Sheet7"/>
      <sheetName val="nhat ky so cai thang 1"/>
      <sheetName val="Nhat ky so cai thang3"/>
      <sheetName val="Sheet6"/>
      <sheetName val="Sheet5"/>
      <sheetName val="tonluonsong"/>
      <sheetName val="tuyenphu"/>
      <sheetName val="cau"/>
      <sheetName val="Chitietgia"/>
      <sheetName val="M tren"/>
      <sheetName val="X dam"/>
      <sheetName val="C Cham"/>
      <sheetName val="Sum CONG"/>
      <sheetName val="Sum CONG Conlai"/>
      <sheetName val="Cong tron"/>
      <sheetName val="Công 2(4x4)"/>
      <sheetName val="Gia cong"/>
      <sheetName val="Cong hop"/>
      <sheetName val="tuyenphu (2)"/>
      <sheetName val="Chitietgia (2)"/>
      <sheetName val="LEGEND"/>
      <sheetName val="gia 3_t lieu"/>
      <sheetName val="_BCNCKT13_S3.xlsYphugia561"/>
      <sheetName val="_x000c___x0001_____x0001_ý"/>
      <sheetName val="2__(tuyen)"/>
      <sheetName val="_x000c___x0001___x0001_ý"/>
      <sheetName val="2__€(tuyen)"/>
      <sheetName val="_x000c__x0000__x0001__x0000__x0001_ý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/>
      <sheetData sheetId="118" refreshError="1"/>
      <sheetData sheetId="119" refreshError="1"/>
      <sheetData sheetId="120"/>
      <sheetData sheetId="12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 refreshError="1"/>
      <sheetData sheetId="196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/>
      <sheetData sheetId="251" refreshError="1"/>
      <sheetData sheetId="252" refreshError="1"/>
      <sheetData sheetId="253"/>
      <sheetData sheetId="254"/>
      <sheetData sheetId="255" refreshError="1"/>
      <sheetData sheetId="256" refreshError="1"/>
      <sheetData sheetId="257" refreshError="1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Tra_bang"/>
      <sheetName val="dtct cong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gVL"/>
      <sheetName val="nc%cm"/>
      <sheetName val="Tien An T11"/>
      <sheetName val="DNPD-QL"/>
      <sheetName val="Bang luong"/>
      <sheetName val="Bang CC"/>
      <sheetName val=" Luong nghien "/>
      <sheetName val="QT-LN"/>
      <sheetName val="Giantiep"/>
      <sheetName val="Tong hop"/>
      <sheetName val="Phuc vu"/>
      <sheetName val="May Phat"/>
      <sheetName val="1813"/>
      <sheetName val="nc_cm"/>
      <sheetName val="px2,tb-t,"/>
      <sheetName val="DTCT"/>
      <sheetName val="dtct cau"/>
      <sheetName val="CORE PLATE"/>
      <sheetName val="ASSY"/>
      <sheetName val="NEEDLE"/>
      <sheetName val="TR "/>
      <sheetName val="TR  AJO"/>
      <sheetName val="TR  ALO"/>
      <sheetName val="DAT 5"/>
      <sheetName val="TR PLUG"/>
      <sheetName val="TR BARREL"/>
      <sheetName val="TR_GR"/>
      <sheetName val="TR  JUKI"/>
      <sheetName val="GUIDE"/>
      <sheetName val="MPY_04003M"/>
      <sheetName val="JUN.07  "/>
      <sheetName val="Kashime_Auto"/>
      <sheetName val="WEITHT1"/>
      <sheetName val="NC_CAM"/>
      <sheetName val="INV.0706JPY"/>
      <sheetName val="Schedule08.07"/>
      <sheetName val="CHENH LECH"/>
      <sheetName val="OKAYA KH ALO"/>
      <sheetName val="OKAYA  (2)"/>
      <sheetName val="OKAYA "/>
      <sheetName val="dtctODuong-01"/>
      <sheetName val="NhucauKP"/>
      <sheetName val="Sheet3 (2)"/>
      <sheetName val="XL4Poppy"/>
      <sheetName val="TH_GTXL࠭TC"/>
      <sheetName val="Sheet! (2)"/>
      <sheetName val="dtct_Duong,tc"/>
      <sheetName val="Sheet4"/>
      <sheetName val="nhiemvu2006"/>
      <sheetName val="RutTM"/>
      <sheetName val="10000000"/>
      <sheetName val="20000000"/>
      <sheetName val="30000000"/>
      <sheetName val="CVC-_x0010_1"/>
      <sheetName val="dt#tke-01"/>
      <sheetName val="ptdg-00 (2)"/>
      <sheetName val="02- 9"/>
      <sheetName val="Cheet3"/>
      <sheetName val="THop0_x0015_"/>
      <sheetName val="Bke0_x0015_"/>
      <sheetName val="_x0004_en 31,7"/>
      <sheetName val="THop0("/>
      <sheetName val="BC9Tfam"/>
      <sheetName val="tra bang"/>
      <sheetName val="CtiedQII"/>
      <sheetName val="DHop08"/>
      <sheetName val="Ctiet 9"/>
      <sheetName val="Ctiet!1"/>
      <sheetName val="00 00000"/>
      <sheetName val="TVL"/>
      <sheetName val="tra-vat-lieu (duyet)"/>
      <sheetName val="d4ct_Duong-01"/>
      <sheetName val="[ duong257-272."/>
      <sheetName val="GiaVL"/>
      <sheetName val="Sheet13_x0000__x0000__x0000__x0000__x0000__x0000__x0000__x0000__x0000__x0000__x0000_㸰Ɂ_x0000__x0004__x0000__x0000__x0000__x0000__x0000__x0000_숌Ɂ_x0000_"/>
      <sheetName val="Phuong an 1"/>
      <sheetName val="ptdg-01_(2)"/>
      <sheetName val="NXT-10T_(2)"/>
      <sheetName val="NXT-10T_(3)"/>
      <sheetName val="NXT-9T_(2)"/>
      <sheetName val="NXT-10T_(4)"/>
      <sheetName val="Sheet1_(2)"/>
      <sheetName val="dtct_cong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Tien_An_T11"/>
      <sheetName val="Bang_luong"/>
      <sheetName val="Bang_CC"/>
      <sheetName val="_Luong_nghien_"/>
      <sheetName val="Tong_hop"/>
      <sheetName val="Phuc_vu"/>
      <sheetName val="May_Phat"/>
      <sheetName val="dtct_cau"/>
      <sheetName val="dieuchinh"/>
      <sheetName val="Bia"/>
      <sheetName val="THKP D"/>
      <sheetName val="THKP"/>
      <sheetName val="Bu gia1"/>
      <sheetName val="Bu gia in"/>
      <sheetName val="Bu gia"/>
      <sheetName val="CL CL"/>
      <sheetName val="CL"/>
      <sheetName val="DT"/>
      <sheetName val="Tra KS"/>
      <sheetName val="p4ke"/>
      <sheetName val="_ duong257-272."/>
      <sheetName val="DO AM DT"/>
      <sheetName val="TH_GTXL?TC"/>
      <sheetName val="THop51"/>
      <sheetName val="Ctie塅䕃⹌"/>
      <sheetName val="Ctiet02_x0000__x0018_[ duong257-272.xls]Bke"/>
      <sheetName val="dtgt_Duong-tk"/>
      <sheetName val="BeTong"/>
      <sheetName val="Thuc thanh"/>
      <sheetName val="TH_GTXL_TC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/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  <cell r="J117">
            <v>12517</v>
          </cell>
        </row>
        <row r="118">
          <cell r="G118" t="str">
            <v>Tra nh©n c«ng</v>
          </cell>
          <cell r="H118" t="str">
            <v>ThÐp b¶n</v>
          </cell>
          <cell r="I118" t="str">
            <v>kg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ra-vat-lieu"/>
      <sheetName val="Tong"/>
      <sheetName val="Chi tiet"/>
      <sheetName val="Sheet2"/>
      <sheetName val="Sheet3"/>
      <sheetName val="00000000"/>
      <sheetName val="bravo41"/>
      <sheetName val="DOAM0654CAS"/>
      <sheetName val="hold5"/>
      <sheetName val="hold6"/>
      <sheetName val="XL4Test5"/>
      <sheetName val="dtct cong_x0000_ȁ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gvl"/>
      <sheetName val="DTCT"/>
      <sheetName val="Tai khoan"/>
      <sheetName val="Tra_bang"/>
      <sheetName val="dtct cong_x0000_?"/>
      <sheetName val="THTram"/>
      <sheetName val="TVL"/>
      <sheetName val="KSTK-tkkd"/>
      <sheetName val="BK N111"/>
      <sheetName val="BKN111(06)"/>
      <sheetName val="XL4Poppy"/>
      <sheetName val="dtct_x0000_cong"/>
      <sheetName val="t"/>
      <sheetName val="dtct cong?ȁ"/>
      <sheetName val="dtct cong??"/>
      <sheetName val="tra_vat_lieu"/>
      <sheetName val="Pÿÿÿÿcau"/>
      <sheetName val="dtct ccu"/>
      <sheetName val="tungphal"/>
      <sheetName val="_x0000_"/>
      <sheetName val="NEW-PANEL"/>
      <sheetName val="dtct cong_ȁ"/>
      <sheetName val="dtct cong__"/>
      <sheetName val="SILICATE"/>
      <sheetName val="4"/>
      <sheetName val="TH_cong"/>
      <sheetName val="dtct_cong"/>
      <sheetName val="ptdg_cong"/>
      <sheetName val="PTDG_cau"/>
      <sheetName val="dtct_cau"/>
      <sheetName val="Chi_tiet"/>
      <sheetName val="dtct_congȁ"/>
      <sheetName val="Tai_khoan"/>
      <sheetName val="dtct?cong"/>
      <sheetName val="?"/>
      <sheetName val="THCT"/>
      <sheetName val="THDZ0,4"/>
      <sheetName val="TH DZ35"/>
      <sheetName val="ptdg"/>
      <sheetName val="dtct_cong?"/>
      <sheetName val="BKN111(06("/>
      <sheetName val="VC-Dу-DH"/>
      <sheetName val="B_tra"/>
      <sheetName val="Shedt18"/>
      <sheetName val="_"/>
      <sheetName val="dtct_cong_"/>
      <sheetName val="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44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2">
          <cell r="A522">
            <v>25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"/>
      <sheetName val="ptdg"/>
      <sheetName val="DTCT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dtct cong"/>
    </sheetNames>
    <sheetDataSet>
      <sheetData sheetId="0"/>
      <sheetData sheetId="1"/>
      <sheetData sheetId="2"/>
      <sheetData sheetId="3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/>
        </row>
        <row r="55">
          <cell r="A55" t="str">
            <v>VL</v>
          </cell>
        </row>
        <row r="56">
          <cell r="A56"/>
        </row>
        <row r="57">
          <cell r="A57"/>
        </row>
        <row r="58">
          <cell r="A58"/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TN vua"/>
      <sheetName val="Tong hop"/>
      <sheetName val="DG chi tiet"/>
      <sheetName val="Vua"/>
      <sheetName val="Gia"/>
      <sheetName val="Nhan cong"/>
      <sheetName val="BTN min"/>
      <sheetName val="DDD"/>
      <sheetName val="BTN tho"/>
      <sheetName val="00000000"/>
      <sheetName val="10000000"/>
      <sheetName val="20000000"/>
      <sheetName val="3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a"/>
      <sheetName val="Bang TH"/>
      <sheetName val="TTgia"/>
      <sheetName val="PTDG"/>
      <sheetName val="Nhan cong"/>
      <sheetName val="vua"/>
      <sheetName val="BTN min"/>
      <sheetName val="BTN tho"/>
      <sheetName val="XL4Poppy"/>
    </sheetNames>
    <sheetDataSet>
      <sheetData sheetId="0" refreshError="1">
        <row r="74">
          <cell r="F74">
            <v>38074.024000000005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0"/>
      <sheetName val="00000001"/>
      <sheetName val="00000002"/>
      <sheetName val="Congty"/>
      <sheetName val="VPPN"/>
      <sheetName val="XN74"/>
      <sheetName val="XN54"/>
      <sheetName val="XN33"/>
      <sheetName val="NK96"/>
      <sheetName val="XL4Test5"/>
      <sheetName val="KluongKm2,4"/>
      <sheetName val="B.cao"/>
      <sheetName val="T.tiet"/>
      <sheetName val="T.N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TSCD DUNG CHUNG "/>
      <sheetName val="KHKHAUHAOTSCHUNG"/>
      <sheetName val="TSCDTOAN NHA MAY"/>
      <sheetName val="CPSXTOAN BO SP"/>
      <sheetName val="PBCPCHUNG CHO CAC DTUONG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n"/>
      <sheetName val="DU TOAN"/>
      <sheetName val="CHI TIET"/>
      <sheetName val="KLnt"/>
      <sheetName val="PHAN TICH"/>
      <sheetName val="YEU TO CONG"/>
      <sheetName val="TD 3DIEM"/>
      <sheetName val="TD 2DIEM"/>
      <sheetName val="XN79"/>
      <sheetName val="CTMT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"/>
      <sheetName val="Kluong"/>
      <sheetName val="Giatri"/>
      <sheetName val="ìtoan"/>
      <sheetName val="dt-iphi"/>
      <sheetName val="rph (2)"/>
      <sheetName val="dap"/>
      <sheetName val="gpmb"/>
      <sheetName val="dt-kphi-iso-tong"/>
      <sheetName val="dt-kphi-iso-ctiet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Du_lieu"/>
      <sheetName val="nhan cong"/>
      <sheetName val="TO HUNG"/>
      <sheetName val="CONGNHAN NE"/>
      <sheetName val="XINGUYEP"/>
      <sheetName val="TH331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Sheet3 (2)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tmdtu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Sheet_x0001_1"/>
      <sheetName val="FPPN"/>
      <sheetName val="CHI_x0000_TIET"/>
      <sheetName val="ESTI."/>
      <sheetName val="DI-ESTI"/>
      <sheetName val="bao cao ngay 13-02"/>
      <sheetName val="CBG"/>
      <sheetName val="Don gia chi tiet"/>
      <sheetName val="Du thau"/>
      <sheetName val="Tro giup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HK1"/>
      <sheetName val="HK2"/>
      <sheetName val="CANAM"/>
      <sheetName val="NhapSl"/>
      <sheetName val="Nluc"/>
      <sheetName val="Tohop"/>
      <sheetName val="KT_Tthan"/>
      <sheetName val="Tra_TTTD"/>
      <sheetName val="Số liệu"/>
      <sheetName val="TKKYI"/>
      <sheetName val="TKKYII"/>
      <sheetName val="Tổng hợp theo học sinh"/>
      <sheetName val="XL4Test5 (2)"/>
      <sheetName val="coc duc"/>
      <sheetName val="`u lun"/>
      <sheetName val="P3-PanAn-Factored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Nhap don gia VL dia _x0003__x0000_uong"/>
      <sheetName val="Phan tich don gia chi Uet"/>
      <sheetName val="GiaVL"/>
      <sheetName val="LO 65+41B"/>
      <sheetName val="LO 48"/>
      <sheetName val="LO 47A"/>
      <sheetName val="LO 46B"/>
      <sheetName val="LO 45"/>
      <sheetName val="LO 44"/>
      <sheetName val="LO 46A"/>
      <sheetName val="LO 41A"/>
      <sheetName val="LO 66"/>
      <sheetName val="LO 42"/>
      <sheetName val="LO 47B"/>
      <sheetName val="LO 43"/>
      <sheetName val="LO 64"/>
      <sheetName val="LO 50"/>
      <sheetName val="LO 49 B "/>
      <sheetName val="LO 63"/>
      <sheetName val="LO 62"/>
      <sheetName val="LO 49 A"/>
      <sheetName val="LO 61"/>
      <sheetName val="TT_35NH"/>
      <sheetName val="_x0000_Ё_x0000__x0000__x0000__x0000_䀤_x0001__x0000__x0000__x0000__x0000_䀶_x0001__x0000_晦晦晦䀙_x0001__x0000__x0000__x0000__x0000_㿰_x0001_H-_x0000_ਈ_x0000_"/>
      <sheetName val="sut&lt;1 0"/>
      <sheetName val="PTCT"/>
      <sheetName val="SPL4"/>
      <sheetName val="tai"/>
      <sheetName val="hoang"/>
      <sheetName val="hoang (2)"/>
      <sheetName val="hoang (3)"/>
      <sheetName val="NHAP"/>
      <sheetName val="_x0000_????_x0001__x0000__x0000__x0000__x0000_?_x0001_H-_x0000_?_x0000_????_x0001__x0000_????_x0001__x0000__x0000__x0000_"/>
      <sheetName val="tuong"/>
      <sheetName val="vua_x0000__x0000__x0000__x0000__x0000__x0000__x0000__x0000__x0000__x0000__x0000_韘࿊_x0000__x0004__x0000__x0000__x0000__x0000__x0000__x0000_酐࿊_x0000__x0000__x0000__x0000__x0000_"/>
      <sheetName val="ktduong"/>
      <sheetName val="cu"/>
      <sheetName val="KTcau2004"/>
      <sheetName val="KT2004XL#moi"/>
      <sheetName val="denbu"/>
      <sheetName val="thop"/>
      <sheetName val="ctTBA"/>
      <sheetName val="TN"/>
      <sheetName val="ND"/>
      <sheetName val="She_x0000_t9"/>
      <sheetName val="dv-kphi-cviet"/>
      <sheetName val="bvh-kphi"/>
      <sheetName val="PCCPCHUNG CHO CAC DTUONG"/>
      <sheetName val="Piers of Main Flyower (1)"/>
      <sheetName val="CTC_x000f_NG_02"/>
      <sheetName val="_x0004_GCong"/>
      <sheetName val="ma-pt"/>
      <sheetName val="DGduong"/>
      <sheetName val="Pier"/>
      <sheetName val="Pile"/>
      <sheetName val="Khu xu ly nuoc THiep-XD"/>
      <sheetName val="DEF"/>
      <sheetName val="CHI"/>
      <sheetName val="Nhap don gia VL dia _x0003_"/>
      <sheetName val="Ё_x0000_䀤_x0001__x0000_䀶_x0001__x0000_晦晦晦䀙_x0001__x0000_㿰_x0001_H-_x0000_ਈ_x0000_ꏗ㵰휊䀁_x0001__x0000_尩슏⣵䀂"/>
      <sheetName val="Box-Girder"/>
      <sheetName val="0_x0000__x0000_ﱸ͕_x0000__x0004__x0000__x0000__x0000__x0000__x0000__x0000_͕_x0000__x0000__x0000__x0000__x0000__x0000__x0000__x0000_列͕_x0000__x0000__x0013__x0000__x0000__x0000_"/>
      <sheetName val="PBCPCHUNG CHO CAC _x0007_{WÑNG"/>
      <sheetName val="Giai trinh"/>
      <sheetName val="GTGT"/>
      <sheetName val="Mua vao TT"/>
      <sheetName val="Mua vao GTGT"/>
      <sheetName val="Bra"/>
      <sheetName val="BC HDon"/>
      <sheetName val="BC HDon Qui"/>
      <sheetName val="KE KHAI HDONG"/>
      <sheetName val="Recovered_Sheet1"/>
      <sheetName val="Recovered_Sheet2"/>
      <sheetName val="[dtTKKT-98-106.xlsၝTHCDS11"/>
      <sheetName val="[dtTKKT-98-106.xls?THCDS11"/>
      <sheetName val="Ё"/>
      <sheetName val="?_x0000_?_x0001__x0000_?_x0001__x0000_????_x0001__x0000_?_x0001_H-_x0000_?_x0000_????_x0001__x0000_????"/>
      <sheetName val="Phan tich don gia chi ˆUet"/>
      <sheetName val="?"/>
      <sheetName val="????_x0001_"/>
      <sheetName val="CHI?TIET"/>
      <sheetName val="Nhap don gia VL dia _x0003_?uong"/>
      <sheetName val="?Ё????䀤_x0001_????䀶_x0001_?晦晦晦䀙_x0001_????㿰_x0001_H-?ਈ?"/>
      <sheetName val="Ё?䀤_x0001_?䀶_x0001_?晦晦晦䀙_x0001_?㿰_x0001_H-?ਈ?ꏗ㵰휊䀁_x0001_?尩슏⣵䀂"/>
      <sheetName val="?????_x0001_?????_x0001_H-???????_x0001_?????_x0001_???"/>
      <sheetName val="???_x0001_??_x0001_?????_x0001_??_x0001_H-???????_x0001_?????"/>
      <sheetName val="????_x0001_??_x0001_H-???????_x0001_?????_x0001_?"/>
      <sheetName val="3cau"/>
      <sheetName val="266+623"/>
      <sheetName val="TXL(266+623"/>
      <sheetName val="DDCT"/>
      <sheetName val="M"/>
      <sheetName val="vln"/>
      <sheetName val="IN__x000e_X"/>
      <sheetName val="He so"/>
      <sheetName val="PL Vua"/>
      <sheetName val="DPD"/>
      <sheetName val="dgmo-tru"/>
      <sheetName val="dgdam"/>
      <sheetName val="Dam-Mo-Tru"/>
      <sheetName val="DTDuong"/>
      <sheetName val="GTXLc"/>
      <sheetName val="CPXLk"/>
      <sheetName val="KPTH"/>
      <sheetName val="Bang KL ket cau"/>
      <sheetName val="Du toan chi tiet_x0000_coc nuoc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onghop"/>
      <sheetName val="Sheet19"/>
      <sheetName val="Sheet18"/>
      <sheetName val="IBASE"/>
      <sheetName val="Dbþgia"/>
      <sheetName val="md5!-52"/>
      <sheetName val="coctuatrenda"/>
      <sheetName val="dtct cong"/>
      <sheetName val="Sheet3ٺ_x0001_2)"/>
      <sheetName val="She"/>
      <sheetName val="rph_(2)"/>
      <sheetName val="dtoan_-ctiet"/>
      <sheetName val="NVBH_KHAC"/>
      <sheetName val="NVBH_HOAN"/>
      <sheetName val="sut_duong"/>
      <sheetName val="sut_am"/>
      <sheetName val="bu_lun"/>
      <sheetName val="xoi_lo_chan_ke"/>
      <sheetName val="dtoan_(4)"/>
      <sheetName val="dt-kphi_(2)"/>
      <sheetName val="B_cao"/>
      <sheetName val="T_tiet"/>
      <sheetName val="T_N"/>
      <sheetName val="Piers_of_Main_Flyover_(1)"/>
      <sheetName val="Cot_Tru1"/>
      <sheetName val="COC_KHOAN_M1"/>
      <sheetName val="COC_KHOAN_M2"/>
      <sheetName val="COC_KHOAN_T1"/>
      <sheetName val="COC_KHOAN_T5"/>
      <sheetName val="COC_KHOAN_T4"/>
      <sheetName val="COC_DONG"/>
      <sheetName val="DTCT_02__2595"/>
      <sheetName val="DU_TOAN"/>
      <sheetName val="CHI_TIET"/>
      <sheetName val="PHAN_TICH"/>
      <sheetName val="YEU_TO_CONG"/>
      <sheetName val="TD_3DIEM"/>
      <sheetName val="TD_2DIEM"/>
      <sheetName val="TSCD_DUNG_CHUNG_"/>
      <sheetName val="TSCDTOAN_NHA_MAY"/>
      <sheetName val="CPSXTOAN_BO_SP"/>
      <sheetName val="PBCPCHUNG_CHO_CAC_DTUONG"/>
      <sheetName val="THKL_nghiemthu"/>
      <sheetName val="DTCTtaluy_(2)"/>
      <sheetName val="KLDGTT&lt;120%_(2)"/>
      <sheetName val="TH_(2)"/>
      <sheetName val="nhan_cong"/>
      <sheetName val="Sheet3_(2)"/>
      <sheetName val="`u_lun"/>
      <sheetName val="Tong_hopQ48-1"/>
      <sheetName val="Tong_hop_QL48_-_2"/>
      <sheetName val="Tong_hop_QL47"/>
      <sheetName val="Tong_hop_QL48_-_3"/>
      <sheetName val="Chi_tiet_don_gia_khoi_phuc"/>
      <sheetName val="Du_toan_chi_tiet_coc_nuoc"/>
      <sheetName val="Du_toan_chi_tiet_coc"/>
      <sheetName val="Phan_tich_don_gia_chi_tiet"/>
      <sheetName val="Nhap_don_gia_VL_dia_phuong"/>
      <sheetName val="Luong_mot_ngay_cong_xay_lap"/>
      <sheetName val="Luong_mot_ngay_cong_khao_sat"/>
      <sheetName val="TO_HUNG"/>
      <sheetName val="CONGNHAN_NE"/>
      <sheetName val="Vatlieu_cau"/>
      <sheetName val="cau_DS11"/>
      <sheetName val="cau_DS12"/>
      <sheetName val="sut&lt;1_0"/>
      <sheetName val="Khu_xu_ly_nuoc_THiep-XD"/>
      <sheetName val="PL_tham_dinh"/>
      <sheetName val="Bu_VC"/>
      <sheetName val="NHTN"/>
      <sheetName val="QLDD"/>
      <sheetName val="Moi truong"/>
      <sheetName val="KHĐ"/>
      <sheetName val="Thuc thanh"/>
      <sheetName val="Giathanh1m3BT"/>
      <sheetName val="Don gia"/>
      <sheetName val="TinhToan"/>
      <sheetName val="Tuong-ٺ_x0001_an"/>
      <sheetName val="dt-kphi-ÿÿo-ctiet"/>
      <sheetName val="KLDGTT&lt;1ü_x000c__x0000__x0000_(2)"/>
      <sheetName val="NVBH(HOAN"/>
      <sheetName val="dt-cphi-ctieT"/>
      <sheetName val="Piers of Main Flylyer (1)"/>
      <sheetName val="CDPS"/>
      <sheetName val="Du toan chi tiet"/>
      <sheetName val="0"/>
      <sheetName val="CPVUE_03"/>
      <sheetName val="T_x0004_ 3DIEM"/>
      <sheetName val="Rheet10"/>
      <sheetName val="KLD_x0007_TT&lt;120%"/>
      <sheetName val="dt-k0hi (2)"/>
      <sheetName val="DT_x0003_T_02"/>
      <sheetName val="NKC"/>
      <sheetName val="SoCaiT"/>
      <sheetName val="THDU"/>
      <sheetName val="MTO REV.2(ARMOR)"/>
      <sheetName val="Nhatkychung"/>
      <sheetName val="_x0000__x0000__x0000__x0000__x0000__x0000_??_x0000__x0000__x0013__x0000__x0000__x0000__x0000__x0000__x0000__x0000__x0000__x0000__x0000__x0000__x0000__x0000__x0000__x0000__x001f_[dtT"/>
      <sheetName val="_x0000_?_x0000__x0000__x0000__x0000_?_x0001__x0000__x0000__x0000__x0000_?_x0001__x0000_????_x0001__x0000__x0000__x0000__x0000_?_x0001_H-_x0000_?_x0000_"/>
      <sheetName val="S²_x0000__x0000_2"/>
      <sheetName val="_"/>
      <sheetName val="_____x0001_"/>
      <sheetName val="Nhap don gia VL dia _x0003__uong"/>
      <sheetName val="_Ё____䀤_x0001_____䀶_x0001__晦晦晦䀙_x0001_____㿰_x0001_H-_ਈ_"/>
      <sheetName val="Ё_䀤_x0001__䀶_x0001__晦晦晦䀙_x0001__㿰_x0001_H-_ਈ_ꏗ㵰휊䀁_x0001__尩슏⣵䀂"/>
      <sheetName val="______x0001_______x0001_H-________x0001_______x0001____"/>
      <sheetName val="____x0001____x0001_______x0001____x0001_H-________x0001______"/>
      <sheetName val="_____x0001____x0001_H-________x0001_______x0001__"/>
      <sheetName val="CHI TI_x0000__x0000_"/>
      <sheetName val="COC KHOAN0T5"/>
      <sheetName val="TD &quot;DIEM"/>
      <sheetName val="Du toan chi tiet coc juoc"/>
      <sheetName val="Du toan_x0000_chi tiet coc"/>
      <sheetName val="dt-kphi_x0010_øÿet"/>
      <sheetName val="???????_x0001_?????_x0001_?????_x0001_?????_x0001_H-???"/>
      <sheetName val="She?t9"/>
      <sheetName val="10mduongsa{ío"/>
      <sheetName val="ptvì0-1"/>
      <sheetName val="________x0001_______x0001_______x0001_______x0001_H-___"/>
      <sheetName val="She_t9"/>
      <sheetName val="???_x0001_??_x0001_?????_x0001_??_x0001_H-???"/>
      <sheetName val="S? li?u"/>
      <sheetName val="T?ng h?p theo h?c sinh"/>
      <sheetName val="0_x0000__x0000_??_x0000__x0004__x0000__x0000__x0000__x0000__x0000__x0000_??_x0000__x0000__x0000__x0000__x0000__x0000__x0000__x0000_??_x0000__x0000__x0013__x0000__x0000__x0000_"/>
      <sheetName val="KHÐ"/>
      <sheetName val="DG೼�_02"/>
      <sheetName val="Sheet3?_x0001_2)"/>
      <sheetName val="DGAT_02"/>
      <sheetName val="_dtTKKT-98-106.xlsၝTHCDS11"/>
      <sheetName val="_dtTKKT-98-106.xls_THCDS11"/>
      <sheetName val="T2_x0000__x0000_)"/>
      <sheetName val="bth-kpha"/>
      <sheetName val="INV"/>
      <sheetName val="khluon5"/>
      <sheetName val="Gca may Buu dien"/>
      <sheetName val="882"/>
      <sheetName val="Giamay"/>
      <sheetName val="DM_GVT"/>
      <sheetName val="XXXXXXX2"/>
      <sheetName val="XXXXXXX3"/>
      <sheetName val="XXXXXXX4"/>
      <sheetName val="fej"/>
      <sheetName val="DT1__x0010_3"/>
      <sheetName val="DGKE_00"/>
      <sheetName val="P4-T`nAn-Factored"/>
      <sheetName val="____x0001____x0001_______x0001____x0001_H-___"/>
      <sheetName val="ma_pt"/>
      <sheetName val="Quantity"/>
      <sheetName val="t1_3"/>
      <sheetName val="Don_gia_chi_tiet"/>
      <sheetName val="Du_thau"/>
      <sheetName val="Tro_giup"/>
      <sheetName val="tra_x0000__x0000__x0000__x0000__x0000_±@Z"/>
      <sheetName val="lam-moi"/>
      <sheetName val="TONG HOP VL-NC"/>
      <sheetName val="dongia (2)"/>
      <sheetName val="thao-go"/>
      <sheetName val="THPDMoi  (2)"/>
      <sheetName val="gtrinh"/>
      <sheetName val="phuluc1"/>
      <sheetName val="TONGKE3p "/>
      <sheetName val="giathanh1"/>
      <sheetName val="TH VL, NC, DDHT Thanhphuoc"/>
      <sheetName val="#REF"/>
      <sheetName val="TONGKE-HT"/>
      <sheetName val="khluong"/>
      <sheetName val="DG??_02"/>
      <sheetName val="?_x0000_???_x0010_??_x0000__x0004__x0000__x0000__x0000__x0000__x0000__x0000_??_x0000__x0000__x0000__x0000__x0000__x0000__x0000__x0000_??_x0000__x0000__x0006_"/>
      <sheetName val="vua_x0000_韘࿊_x0000__x0004__x0000_酐࿊_x0000_須࿊_x0000__x0004__x0000__x0016_[dtTKKT-98-10"/>
      <sheetName val="Ctinh 10kV"/>
      <sheetName val="DothiP1"/>
      <sheetName val="KH㔀"/>
      <sheetName val="sat"/>
      <sheetName val="ptvt"/>
      <sheetName val="Piers of Mai. Flyover (1)"/>
      <sheetName val="Du toan c`i tiet coc nuoc"/>
      <sheetName val="vua???????????韘࿊?_x0004_??????酐࿊?????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 refreshError="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/>
      <sheetData sheetId="339" refreshError="1"/>
      <sheetData sheetId="340" refreshError="1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/>
      <sheetData sheetId="350"/>
      <sheetData sheetId="351"/>
      <sheetData sheetId="352"/>
      <sheetData sheetId="353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 refreshError="1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/>
      <sheetData sheetId="372"/>
      <sheetData sheetId="373" refreshError="1"/>
      <sheetData sheetId="374" refreshError="1"/>
      <sheetData sheetId="375" refreshError="1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 refreshError="1"/>
      <sheetData sheetId="391"/>
      <sheetData sheetId="392" refreshError="1"/>
      <sheetData sheetId="393"/>
      <sheetData sheetId="394"/>
      <sheetData sheetId="395"/>
      <sheetData sheetId="396" refreshError="1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 refreshError="1"/>
      <sheetData sheetId="439"/>
      <sheetData sheetId="440"/>
      <sheetData sheetId="441" refreshError="1"/>
      <sheetData sheetId="442" refreshError="1"/>
      <sheetData sheetId="443" refreshError="1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/>
      <sheetData sheetId="508" refreshError="1"/>
      <sheetData sheetId="509" refreshError="1"/>
      <sheetData sheetId="510" refreshError="1"/>
      <sheetData sheetId="511" refreshError="1"/>
      <sheetData sheetId="512"/>
      <sheetData sheetId="513" refreshError="1"/>
      <sheetData sheetId="514"/>
      <sheetData sheetId="515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/>
      <sheetData sheetId="522" refreshError="1"/>
      <sheetData sheetId="523"/>
      <sheetData sheetId="524"/>
      <sheetData sheetId="525" refreshError="1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  <sheetData sheetId="545" refreshError="1"/>
      <sheetData sheetId="546"/>
      <sheetData sheetId="547"/>
      <sheetData sheetId="548" refreshError="1"/>
      <sheetData sheetId="549"/>
      <sheetData sheetId="550"/>
      <sheetData sheetId="551"/>
      <sheetData sheetId="552"/>
      <sheetData sheetId="553" refreshError="1"/>
      <sheetData sheetId="554" refreshError="1"/>
      <sheetData sheetId="555"/>
      <sheetData sheetId="556" refreshError="1"/>
      <sheetData sheetId="557" refreshError="1"/>
      <sheetData sheetId="558" refreshError="1"/>
      <sheetData sheetId="559" refreshError="1"/>
      <sheetData sheetId="560"/>
      <sheetData sheetId="561" refreshError="1"/>
      <sheetData sheetId="562"/>
      <sheetData sheetId="563" refreshError="1"/>
      <sheetData sheetId="564" refreshError="1"/>
      <sheetData sheetId="565"/>
      <sheetData sheetId="566" refreshError="1"/>
      <sheetData sheetId="567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/>
      <sheetData sheetId="574"/>
      <sheetData sheetId="575"/>
      <sheetData sheetId="576" refreshError="1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/>
      <sheetData sheetId="604" refreshError="1"/>
      <sheetData sheetId="605" refreshError="1"/>
      <sheetData sheetId="606"/>
      <sheetData sheetId="607" refreshError="1"/>
      <sheetData sheetId="608" refreshError="1"/>
      <sheetData sheetId="609" refreshError="1"/>
      <sheetData sheetId="610"/>
      <sheetData sheetId="6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00000000"/>
      <sheetName val="10000000"/>
      <sheetName val="XXXXXXX1"/>
      <sheetName val="20000000"/>
      <sheetName val="30000000"/>
      <sheetName val="gtxl-duone(11m)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'pmb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C47-456"/>
      <sheetName val="C46"/>
      <sheetName val="C47-PII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Thuc thanh"/>
      <sheetName val="["/>
      <sheetName val="_pmb"/>
      <sheetName val="_"/>
      <sheetName val="tkkt-ql38-1-g-2"/>
      <sheetName val="Sheet3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C.t)êt C.ty"/>
      <sheetName val="tra-vat-lieu"/>
      <sheetName val="T.HDÔ CN"/>
      <sheetName val="PEDESB"/>
      <sheetName val="CN kho doi"/>
      <sheetName val="CTHTchua TTn?ib?"/>
      <sheetName val="CN2004 N?p TCT"/>
      <sheetName val="_x0001_Y_x0000__x0004__x0000__x0000__x0000__x0001_Y_x0000__x0004__x0000__x0000__x0000__x0001_Y_x0000__x0004__x0000__x0000__x0000__x0001_Y_x0000__x0004__x0000__x0000__x0000_"/>
      <sheetName val="_x0001_Y_x0000__x0004__x0000__x0000__x0000__x0001_Y_x0000__x0004__x0000__x0000__x0000__x0001_Y_x0000__x0004__x0000__x0000__x0000_ _x0001_Y_x0000__x0004__x0000__x0000__x0000_"/>
      <sheetName val="_x0001_Y_x0000__x0004__x0000__x0000__x0000_ª_x0001_Y_x0000__x0004__x0000__x0000__x0000_«_x0001_Y_x0000__x0004__x0000__x0000__x0000_¬_x0001_Y_x0000__x0004__x0000__x0000__x0000_"/>
      <sheetName val="_x0001_Y_x0000__x0004__x0000__x0000__x0000_¶_x0001_Y_x0000__x0004__x0000__x0000__x0000_·_x0001_Y_x0000__x0004__x0000__x0000__x0000_¸_x0001_Y_x0000__x0004__x0000__x0000__x0000_"/>
      <sheetName val="_x0001_Y_x0000__x0004__x0000__x0000__x0000_Â_x0001_Y_x0000__x0004__x0000__x0000__x0000_Ã_x0001_Y_x0000__x0004__x0000__x0000__x0000_Ä_x0001_Y_x0000__x0004__x0000__x0000__x0000_"/>
      <sheetName val="_x0000__x0004__x0000__x0000__x0000__x0001_Y_x0000__x0004__x0000__x0000__x0000__x0001_Y_x0000__x0004__x0000__x0000__x0000__x0001_Y_x0000__x0004__x0000__x0000__x0000__x0001_"/>
      <sheetName val="_x0000__x0004__x0000__x0000__x0000_¥_x0001_Y_x0000__x0004__x0000__x0000__x0000_¦_x0001_Y_x0000__x0004__x0000__x0000__x0000_§_x0001_Y_x0000__x0004__x0000__x0000__x0000_¨_x0001_"/>
      <sheetName val="_x0000__x0004__x0000__x0000__x0000_±_x0001_Y_x0000__x0004__x0000__x0000__x0000_²_x0001_Y_x0000__x0004__x0000__x0000__x0000_³_x0001_Y_x0000__x0004__x0000__x0000__x0000_´_x0001_"/>
      <sheetName val="_x0000__x0004__x0000__x0000__x0000_½_x0001_Y_x0000__x0004__x0000__x0000__x0000_¾_x0001_Y_x0000__x0004__x0000__x0000__x0000_¿_x0001_Y_x0000__x0004__x0000__x0000__x0000_À_x0001_"/>
      <sheetName val="_x0000__x0004__x0000__x0000__x0000_É_x0001_Y_x0000__x0004__x0000__x0000__x0000_Ê_x0001_Y_x0000__x0004__x0000__x0000__x0000_Ë_x0001_Y_x0000__x0004__x0000__x0000__x0000_Ì_x0001_"/>
      <sheetName val="TH_DTXL_luu"/>
      <sheetName val="DCNCII"/>
      <sheetName val="MTO REV.0"/>
      <sheetName val="TN"/>
      <sheetName val="ND"/>
      <sheetName val="MTL$-INTER"/>
      <sheetName val="_x0001_Y_x0000__x0004__x0000__x0000__x0000_’_x0001_Y_x0000__x0004__x0000__x0000__x0000_“_x0001_Y_x0000__x0004__x0000__x0000__x0000_”_x0001_Y_x0000__x0004__x0000__x0000__x0000_"/>
      <sheetName val="_x0001_Y_x0000__x0004__x0000__x0000__x0000_ž_x0001_Y_x0000__x0004__x0000__x0000__x0000_Ÿ_x0001_Y_x0000__x0004__x0000__x0000__x0000_ _x0001_Y_x0000__x0004__x0000__x0000__x0000_"/>
      <sheetName val="gtxl-duoîe(11m)"/>
      <sheetName val="dtxl-du_x0000_n_x0000_"/>
      <sheetName val="chitimc"/>
      <sheetName val="_x0001_Y_x0000__x0004__x0000__x0001_Y_x0000__x0004__x0000__x0001_Y_x0000__x0004__x0000__x0001_Y_x0000__x0004__x0000__x0001_Y_x0000__x0004__x0000__x0001_"/>
      <sheetName val="_x0001_Y_x0000__x0004__x0000__x0001_Y_x0000__x0004__x0000__x0001_Y_x0000__x0004__x0000_ _x0001_Y_x0000__x0004__x0000_¡_x0001_Y_x0000__x0004__x0000_¢_x0001_"/>
      <sheetName val="_x0001_Y_x0000__x0004__x0000_ª_x0001_Y_x0000__x0004__x0000_«_x0001_Y_x0000__x0004__x0000_¬_x0001_Y_x0000__x0004__x0000_­_x0001_Y_x0000__x0004__x0000_®_x0001_"/>
      <sheetName val="_x0001_Y_x0000__x0004__x0000_¶_x0001_Y_x0000__x0004__x0000_·_x0001_Y_x0000__x0004__x0000_¸_x0001_Y_x0000__x0004__x0000_¹_x0001_Y_x0000__x0004__x0000_º_x0001_"/>
      <sheetName val="_x0001_Y_x0000__x0004__x0000_Â_x0001_Y_x0000__x0004__x0000_Ã_x0001_Y_x0000__x0004__x0000_Ä_x0001_Y_x0000__x0004__x0000_Å_x0001_Y_x0000__x0004__x0000_Æ_x0001_"/>
      <sheetName val="_x0001_Y"/>
      <sheetName val="BANGTRA"/>
      <sheetName val="btra"/>
      <sheetName val="gtxl-euone(11m)"/>
      <sheetName val="BaocaoC.noHopC."/>
      <sheetName val="CTHTchua TTn_ib_"/>
      <sheetName val="CN2004 N_p TCT"/>
      <sheetName val="T1-05"/>
      <sheetName val="T2-05"/>
      <sheetName val="T3-05"/>
      <sheetName val="T4-05"/>
      <sheetName val="T5-05"/>
      <sheetName val="T6-05"/>
      <sheetName val="T7-05"/>
      <sheetName val="T8-05"/>
      <sheetName val="T9-05"/>
      <sheetName val="T10-05"/>
      <sheetName val="T11-05"/>
      <sheetName val="T12-05"/>
      <sheetName val="Tra_bang"/>
      <sheetName val="t02"/>
      <sheetName val="BaoVe"/>
      <sheetName val="Tr Cay"/>
      <sheetName val="T071"/>
      <sheetName val="TRONG CAY T8 (2)"/>
      <sheetName val="CTHTc(u_x0000_ _x0000_T*?ib?"/>
      <sheetName val="KLDG_x0014_T&lt;120% (2)"/>
      <sheetName val="_x0018_XXXXXX0"/>
      <sheetName val="N/ Ca.N"/>
      <sheetName val="CTHTchưa TTn᳙ibộ"/>
      <sheetName val="_x0001_Y?_x0004_???_x0001_Y?_x0004_???_x0001_Y?_x0004_???_x0001_Y?_x0004_???"/>
      <sheetName val="_x0001_Y?_x0004_???_x0001_Y?_x0004_???_x0001_Y?_x0004_??? _x0001_Y?_x0004_???"/>
      <sheetName val="_x0001_Y?_x0004_???ª_x0001_Y?_x0004_???«_x0001_Y?_x0004_???¬_x0001_Y?_x0004_???"/>
      <sheetName val="_x0001_Y?_x0004_???¶_x0001_Y?_x0004_???·_x0001_Y?_x0004_???¸_x0001_Y?_x0004_???"/>
      <sheetName val="_x0001_Y?_x0004_???Â_x0001_Y?_x0004_???Ã_x0001_Y?_x0004_???Ä_x0001_Y?_x0004_???"/>
      <sheetName val="CN kho ðoi"/>
      <sheetName val="CTHTchýa TTn?ib?"/>
      <sheetName val="_x0001_Y_x0000__x0004__x0000__x0000__x0000_?_x0001_Y_x0000__x0004__x0000__x0000__x0000__x0001_Y_x0000__x0004__x0000__x0000__x0000_ _x0001_Y_x0000__x0004__x0000__x0000__x0000_"/>
      <sheetName val="?_x0004_???_x0001_Y?_x0004_???_x0001_Y?_x0004_???_x0001_Y?_x0004_???_x0001_"/>
      <sheetName val="?_x0004_???¥_x0001_Y?_x0004_???¦_x0001_Y?_x0004_???§_x0001_Y?_x0004_???¨_x0001_"/>
      <sheetName val="?_x0004_???±_x0001_Y?_x0004_???²_x0001_Y?_x0004_???³_x0001_Y?_x0004_???´_x0001_"/>
      <sheetName val="?_x0004_???½_x0001_Y?_x0004_???¾_x0001_Y?_x0004_???¿_x0001_Y?_x0004_???À_x0001_"/>
      <sheetName val="?_x0004_???É_x0001_Y?_x0004_???Ê_x0001_Y?_x0004_???Ë_x0001_Y?_x0004_???Ì_x0001_"/>
      <sheetName val="V@PN"/>
      <sheetName val="TSO_CHUNG"/>
      <sheetName val="_x0001_Y_x0000__x0004__x0000_’_x0001_Y_x0000__x0004__x0000_“_x0001_Y_x0000__x0004__x0000_”_x0001_Y_x0000__x0004__x0000_•_x0001_Y_x0000__x0004__x0000_–_x0001_"/>
      <sheetName val="_x0001_Y_x0000__x0004__x0000_ž_x0001_Y_x0000__x0004__x0000_Ÿ_x0001_Y_x0000__x0004__x0000_ _x0001_Y_x0000__x0004__x0000_¡_x0001_Y_x0000__x0004__x0000_¢_x0001_"/>
      <sheetName val="_x0001_Y_x0000__x0004__x0000_¶_x0001_Y_x0004__x0000_·_x0001_Y_x0000__x0004__x0000_¸_x0001_Y_x0000__x0004__x0000_¹_x0001_Y_x0000__x0004__x0000_º_x0001_Y"/>
      <sheetName val="giႀ￸nhan cong"/>
      <sheetName val="CN Tl￸04"/>
      <sheetName val="dtxl-du?n?"/>
      <sheetName val="THKL_nghiemthu"/>
      <sheetName val="DTCTtaluy_(2)"/>
      <sheetName val="KLDGTT&lt;120%_(2)"/>
      <sheetName val="TH_(2)"/>
      <sheetName val="tong_hop"/>
      <sheetName val="phan_tich_DG"/>
      <sheetName val="gia_vat_lieu"/>
      <sheetName val="gia_xe_may"/>
      <sheetName val="gia_nhan_cong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B2_3"/>
      <sheetName val="CL_XD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C_t)êt_C_ty"/>
      <sheetName val="Thuc_thanh"/>
      <sheetName val="YYYYYYYYYYY"/>
      <sheetName val="YYY Y¡Y¢Y£Y¤Y¥Y¦Y§Y¨"/>
      <sheetName val="YªY«Y¬Y­Y®Y¯Y°Y±Y²Y³Y´"/>
      <sheetName val="Y¶Y·Y¸Y¹YºY»Y¼Y½Y¾Y¿YÀ"/>
      <sheetName val="YÂYÃYÄYÅYÆYÇYÈYÉYÊYËYÌ"/>
      <sheetName val="dtxl-du"/>
      <sheetName val="CTHTchýa TTn_ib_"/>
      <sheetName val="CTHTc(u"/>
      <sheetName val="_x0001_Y?_x0004_?_x0001_Y?_x0004_?_x0001_Y?_x0004_?_x0001_Y?_x0004_?_x0001_Y?_x0004_?_x0001_"/>
      <sheetName val="_x0001_Y?_x0004_?_x0001_Y?_x0004_?_x0001_Y?_x0004_? _x0001_Y?_x0004_?¡_x0001_Y?_x0004_?¢_x0001_"/>
      <sheetName val="_x0001_Y?_x0004_?ª_x0001_Y?_x0004_?«_x0001_Y?_x0004_?¬_x0001_Y?_x0004_?­_x0001_Y?_x0004_?®_x0001_"/>
      <sheetName val="_x0001_Y?_x0004_?¶_x0001_Y?_x0004_?·_x0001_Y?_x0004_?¸_x0001_Y?_x0004_?¹_x0001_Y?_x0004_?º_x0001_"/>
      <sheetName val="_x0001_Y?_x0004_?Â_x0001_Y?_x0004_?Ã_x0001_Y?_x0004_?Ä_x0001_Y?_x0004_?Å_x0001_Y?_x0004_?Æ_x0001_"/>
      <sheetName val="ATM"/>
      <sheetName val="BCA"/>
      <sheetName val="Anca"/>
      <sheetName val="TT Luong"/>
      <sheetName val="TTATM"/>
      <sheetName val="Duyet"/>
      <sheetName val="_x0000__x0004__x0000__x0000__x0000_™_x0001_Y_x0000__x0004__x0000__x0000__x0000_š_x0001_Y_x0000__x0004__x0000__x0000__x0000_›_x0001_Y_x0000__x0004__x0000__x0000__x0000_œ_x0001_"/>
      <sheetName val="_x0001_Y?_x0004_???’_x0001_Y?_x0004_???“_x0001_Y?_x0004_???”_x0001_Y?_x0004_???"/>
      <sheetName val="_x0001_Y?_x0004_???ž_x0001_Y?_x0004_???Ÿ_x0001_Y?_x0004_??? _x0001_Y?_x0004_???"/>
      <sheetName val="_x0001_Y_x0000__x0004__x0000__x0000__x0000_?_x0001_Y_x0000__x0004__x0000__x0000__x0000_Ÿ_x0001_Y_x0000__x0004__x0000__x0000__x0000_ _x0001_Y_x0000__x0004__x0000__x0000__x0000_"/>
      <sheetName val="1-2_x0000__x0000__x0000__x0000__x0000__x0000__x0000__x0000__x0000__x0000__x0000_냼η_x0000__x0004__x0000__x0000__x0000__x0000__x0000__x0000_钌έ_x0000__x0000__x0000__x0000__x0000_"/>
      <sheetName val="VL????????"/>
      <sheetName val="DG "/>
      <sheetName val="CTHTc(u? ?T*?ib?"/>
      <sheetName val="_x0001_Y?_x0004_????_x0001_Y?_x0004_???_x0001_Y?_x0004_??? _x0001_Y?_x0004_???"/>
      <sheetName val="DTCTtÑuy"/>
      <sheetName val="_x0001_Y__x0004_____x0001_Y__x0004_____x0001_Y__x0004_____x0001_Y__x0004____"/>
      <sheetName val="_x0001_Y__x0004_____x0001_Y__x0004_____x0001_Y__x0004____ _x0001_Y__x0004____"/>
      <sheetName val="_x0001_Y__x0004____ª_x0001_Y__x0004____«_x0001_Y__x0004____¬_x0001_Y__x0004____"/>
      <sheetName val="_x0001_Y__x0004____¶_x0001_Y__x0004____·_x0001_Y__x0004____¸_x0001_Y__x0004____"/>
      <sheetName val="_x0001_Y__x0004____Â_x0001_Y__x0004____Ã_x0001_Y__x0004____Ä_x0001_Y__x0004____"/>
      <sheetName val="__x0004_____x0001_Y__x0004_____x0001_Y__x0004_____x0001_Y__x0004_____x0001_"/>
      <sheetName val="__x0004____¥_x0001_Y__x0004____¦_x0001_Y__x0004____§_x0001_Y__x0004____¨_x0001_"/>
      <sheetName val="__x0004____±_x0001_Y__x0004____²_x0001_Y__x0004____³_x0001_Y__x0004____´_x0001_"/>
      <sheetName val="__x0004____½_x0001_Y__x0004____¾_x0001_Y__x0004____¿_x0001_Y__x0004____À_x0001_"/>
      <sheetName val="__x0004____É_x0001_Y__x0004____Ê_x0001_Y__x0004____Ë_x0001_Y__x0004____Ì_x0001_"/>
      <sheetName val="N_ Ca.N"/>
      <sheetName val="dtxl-du_n_"/>
      <sheetName val="MTO REV.2(ARMOR)"/>
      <sheetName val="thdt"/>
      <sheetName val="ptvl0-1"/>
      <sheetName val="ptvl4-5"/>
      <sheetName val="4-5"/>
      <sheetName val="ptvl3-4"/>
      <sheetName val="3-4"/>
      <sheetName val="ptvl2-3"/>
      <sheetName val="vlcong"/>
      <sheetName val="ptvl1-2"/>
      <sheetName val="TH_x000d_DTXL-luu"/>
      <sheetName val="CPXD-TT-04-G_x0011_"/>
      <sheetName val="DTCT_x000d_G1"/>
      <sheetName val="7_x0010_000000"/>
      <sheetName val="CN Tl?04"/>
      <sheetName val="VapLieu"/>
      <sheetName val="뉃_x0000_Tchưa TTnộibộ"/>
      <sheetName val="_x0000__x0004__x0000__x0000__x0000_½_x0001_Y_x0000__x0004__x0000__x0000__x0000_¾_x0001_Y_x0000__x0004__x0000__x0000_¿_x0001_Y_x0000__x0004__x0000__x0000__x0000_À_x0001_"/>
      <sheetName val="ctTBA"/>
      <sheetName val="_x0001_Y?_x0004_?Â_x0001_Y?_x0004_?Ã_x0001_Y?_x0004_?Ä_x0001_Y?_x0004_?Å_x0001_Y?_x0004_Æ_x0001_"/>
      <sheetName val="_x0001_Y__x0004___x0001_Y__x0004___x0001_Y__x0004___x0001_Y__x0004___x0001_Y__x0004___x0001_"/>
      <sheetName val="_x0001_Y__x0004___x0001_Y__x0004___x0001_Y__x0004__ _x0001_Y__x0004__¡_x0001_Y__x0004__¢_x0001_"/>
      <sheetName val="_x0001_Y__x0004__ª_x0001_Y__x0004__«_x0001_Y__x0004__¬_x0001_Y__x0004__­_x0001_Y__x0004__®_x0001_"/>
      <sheetName val="_x0001_Y__x0004__¶_x0001_Y__x0004__·_x0001_Y__x0004__¸_x0001_Y__x0004__¹_x0001_Y__x0004__º_x0001_"/>
      <sheetName val="_x0001_Y__x0004__Â_x0001_Y__x0004__Ã_x0001_Y__x0004__Ä_x0001_Y__x0004__Å_x0001_Y__x0004_Æ_x0001_"/>
      <sheetName val="nhan cong"/>
      <sheetName val="Truot_nen"/>
      <sheetName val="_x0001_Y__x0004____’_x0001_Y__x0004____“_x0001_Y__x0004____”_x0001_Y__x0004____"/>
      <sheetName val="_x0001_Y__x0004____ž_x0001_Y__x0004____Ÿ_x0001_Y__x0004____ _x0001_Y__x0004____"/>
      <sheetName val="Box-Girder"/>
      <sheetName val="T_HDÔ_CN"/>
      <sheetName val="_x0001_Y__x0004______x0001_Y__x0004_____x0001_Y__x0004____ _x0001_Y__x0004____"/>
      <sheetName val="CTHTc(u_ _T__ib_"/>
      <sheetName val="_x0004_?_x0001_Y?_x0004_?_x0001_Y?_x0004_?_x0001_Y?_x0004_?_x0001_"/>
      <sheetName val="_x0004_?¥_x0001_Y?_x0004_?¦_x0001_Y?_x0004_?§_x0001_Y?_x0004_?¨_x0001_"/>
      <sheetName val="_x0004_?±_x0001_Y?_x0004_?²_x0001_Y?_x0004_?³_x0001_Y?_x0004_?´_x0001_"/>
      <sheetName val="_x0004_?½_x0001_Y?_x0004_?¾_x0001_Y?_x0004_?¿_x0001_Y?_x0004_?À_x0001_"/>
      <sheetName val="_x0004_?É_x0001_Y?_x0004_?Ê_x0001_Y?_x0004_?Ë_x0001_Y?_x0004_?Ì_x0001_"/>
      <sheetName val="CTHTc(u? T*?ib?"/>
      <sheetName val="?_x0004_???™_x0001_Y?_x0004_???š_x0001_Y?_x0004_???›_x0001_Y?_x0004_???œ_x0001_"/>
      <sheetName val="Y’Y“Y”Y•Y–Y—Y˜Y™YšY›Yœ"/>
      <sheetName val="YžYŸY Y¡Y¢Y£Y¤Y¥Y¦Y§Y¨"/>
      <sheetName val="_x0001_Y?_x0004_?’_x0001_Y?_x0004_?“_x0001_Y?_x0004_?”_x0001_Y?_x0004_?•_x0001_Y?_x0004_?–_x0001_"/>
      <sheetName val="_x0001_Y?_x0004_?ž_x0001_Y?_x0004_?Ÿ_x0001_Y?_x0004_? _x0001_Y?_x0004_?¡_x0001_Y?_x0004_?¢_x0001_"/>
      <sheetName val="_x0004_?™_x0001_Y?_x0004_?š_x0001_Y?_x0004_?›_x0001_Y?_x0004_?œ_x0001_"/>
      <sheetName val="_x0001_Y?_x0004_????_x0001_Y?_x0004_???Ÿ_x0001_Y?_x0004_??? _x0001_Y?_x0004_???"/>
      <sheetName val="CN_kho_doi"/>
      <sheetName val="CTHTchua_TTn?ib?"/>
      <sheetName val="CN2004_N?p_TCT"/>
      <sheetName val="_x0001_Y?_x0004_?¶_x0001_Y_x0004_?·_x0001_Y?_x0004_?¸_x0001_Y?_x0004_?¹_x0001_Y?_x0004_?º_x0001_Y"/>
      <sheetName val="_x0001_Y?_x0004_?ª_x0001_Y?_x0004_?«_x0001_Y?_x0004_?¬_x0001_Y?_x0004_?­_x0001_Y_x0004_?®_x0001_"/>
      <sheetName val="Shmet2"/>
      <sheetName val="\.HopCNo"/>
      <sheetName val="Tong KLBS"/>
      <sheetName val="Tien do thi²_x0000__x0000_g"/>
      <sheetName val="tkku-ql38-1-g-2"/>
      <sheetName val="Dữ liệu"/>
      <sheetName val="Khối lượng"/>
      <sheetName val="Dự toán"/>
      <sheetName val="Vật tư"/>
      <sheetName val="Phân tích"/>
      <sheetName val="&lt;Phân tích&gt;"/>
      <sheetName val="Kinh phí"/>
      <sheetName val="Thuyết minh"/>
      <sheetName val="Bìa HS"/>
      <sheetName val="Tiến độ"/>
      <sheetName val="90100000"/>
      <sheetName val="CTHTchua TTn7ib?"/>
      <sheetName val="VL________"/>
      <sheetName val="TH_x000a_DTXL-luu"/>
      <sheetName val="DTCT_x000a_G1"/>
      <sheetName val="_x0001_Y__x0004__Â_x0001_Y__x0004__Ã_x0001_Y__x0004__Ä_x0001_Y__x0004__Å_x0001_Y__x0004__Æ_x0001_"/>
      <sheetName val="CN Tl_04"/>
      <sheetName val="뉃"/>
      <sheetName val="VL_x0000__x0000__x0000__x0000__x0000__x0000__x0000__x0000_"/>
      <sheetName val="_x0001_Y_x0000__x0004__x0000_ª_x0001_Y_x0000__x0004__x0000_«_x0001_Y_x0000__x0004__x0000_¬_x0001_Y_x0000__x0004__x0000_­_x0001_Y_x0004__x0000_®_x0001_"/>
      <sheetName val="_x0004__x0000__x0001_Y_x0000__x0004__x0000__x0001_Y_x0000__x0004__x0000__x0001_Y_x0000__x0004__x0000__x0001_"/>
      <sheetName val="_x0004__x0000_¥_x0001_Y_x0000__x0004__x0000_¦_x0001_Y_x0000__x0004__x0000_§_x0001_Y_x0000__x0004__x0000_¨_x0001_"/>
      <sheetName val="_x0004__x0000_±_x0001_Y_x0000__x0004__x0000_²_x0001_Y_x0000__x0004__x0000_³_x0001_Y_x0000__x0004__x0000_´_x0001_"/>
      <sheetName val="_x0004__x0000_½_x0001_Y_x0000__x0004__x0000_¾_x0001_Y_x0000__x0004__x0000_¿_x0001_Y_x0000__x0004__x0000_À_x0001_"/>
      <sheetName val="_x0004__x0000_É_x0001_Y_x0000__x0004__x0000_Ê_x0001_Y_x0000__x0004__x0000_Ë_x0001_Y_x0000__x0004__x0000_Ì_x0001_"/>
      <sheetName val="CTHTc(u_x0000_ T*?ib?"/>
      <sheetName val="_x0001_Y_x0000__x0004__x0000_?_x0001_Y_x0000__x0004__x0000__x0001_Y_x0000__x0004__x0000_ _x0001_Y_x0000__x0004__x0000_"/>
      <sheetName val="VL_x0000_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/>
      <sheetData sheetId="230" refreshError="1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 refreshError="1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/>
      <sheetData sheetId="290"/>
      <sheetData sheetId="291" refreshError="1"/>
      <sheetData sheetId="292" refreshError="1"/>
      <sheetData sheetId="293"/>
      <sheetData sheetId="294" refreshError="1"/>
      <sheetData sheetId="295" refreshError="1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/>
      <sheetData sheetId="326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/>
      <sheetData sheetId="344"/>
      <sheetData sheetId="345"/>
      <sheetData sheetId="346"/>
      <sheetData sheetId="347"/>
      <sheetData sheetId="348"/>
      <sheetData sheetId="349"/>
      <sheetData sheetId="350" refreshError="1"/>
      <sheetData sheetId="351" refreshError="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/>
      <sheetData sheetId="360"/>
      <sheetData sheetId="361"/>
      <sheetData sheetId="362"/>
      <sheetData sheetId="363" refreshError="1"/>
      <sheetData sheetId="364"/>
      <sheetData sheetId="365" refreshError="1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7"/>
  <sheetViews>
    <sheetView workbookViewId="0">
      <selection activeCell="AQ59" sqref="AQ59"/>
    </sheetView>
  </sheetViews>
  <sheetFormatPr defaultRowHeight="12.75"/>
  <cols>
    <col min="1" max="1" width="3.1640625" style="57" customWidth="1"/>
    <col min="2" max="2" width="4.83203125" style="57" customWidth="1"/>
    <col min="3" max="4" width="4" style="57" customWidth="1"/>
    <col min="5" max="5" width="2.6640625" style="57" customWidth="1"/>
    <col min="6" max="8" width="3" style="57" customWidth="1"/>
    <col min="9" max="9" width="3.1640625" style="57" customWidth="1"/>
    <col min="10" max="10" width="2.83203125" style="57" customWidth="1"/>
    <col min="11" max="11" width="2.5" style="57" customWidth="1"/>
    <col min="12" max="18" width="3" style="57" customWidth="1"/>
    <col min="19" max="19" width="3.5" style="57" customWidth="1"/>
    <col min="20" max="22" width="3.33203125" style="57" customWidth="1"/>
    <col min="23" max="23" width="3" style="57" customWidth="1"/>
    <col min="24" max="25" width="3.33203125" style="57" customWidth="1"/>
    <col min="26" max="26" width="3" style="57" customWidth="1"/>
    <col min="27" max="29" width="3.1640625" style="57" customWidth="1"/>
    <col min="30" max="30" width="3" style="57" customWidth="1"/>
    <col min="31" max="31" width="2.83203125" style="57" customWidth="1"/>
    <col min="32" max="34" width="3" style="57" customWidth="1"/>
    <col min="35" max="35" width="3.1640625" style="57" customWidth="1"/>
    <col min="36" max="36" width="3" style="57" customWidth="1"/>
    <col min="37" max="37" width="3.6640625" style="57" customWidth="1"/>
    <col min="38" max="38" width="2.6640625" style="57" customWidth="1"/>
    <col min="39" max="41" width="3" style="57" customWidth="1"/>
    <col min="42" max="42" width="3.33203125" style="57" customWidth="1"/>
    <col min="43" max="43" width="2.6640625" style="57" customWidth="1"/>
    <col min="44" max="44" width="3.1640625" style="61" customWidth="1"/>
    <col min="45" max="45" width="2.83203125" style="61" customWidth="1"/>
    <col min="46" max="46" width="3.5" style="61" customWidth="1"/>
    <col min="47" max="47" width="3.5" style="57" customWidth="1"/>
    <col min="48" max="48" width="3.1640625" style="57" customWidth="1"/>
    <col min="49" max="49" width="3" style="57" customWidth="1"/>
    <col min="50" max="50" width="3.1640625" style="57" customWidth="1"/>
    <col min="51" max="52" width="3" style="57" customWidth="1"/>
    <col min="53" max="53" width="2.6640625" style="57" customWidth="1"/>
    <col min="54" max="55" width="3" style="57" customWidth="1"/>
    <col min="56" max="56" width="2.6640625" style="57" customWidth="1"/>
    <col min="57" max="16384" width="9.33203125" style="57"/>
  </cols>
  <sheetData>
    <row r="1" spans="1:256" ht="18.75">
      <c r="Z1" s="606" t="s">
        <v>1913</v>
      </c>
    </row>
    <row r="2" spans="1:256" ht="14.25">
      <c r="A2" s="58"/>
      <c r="B2" s="57" t="s">
        <v>955</v>
      </c>
      <c r="C2" s="58"/>
      <c r="D2" s="58"/>
      <c r="E2" s="58"/>
      <c r="F2" s="58"/>
      <c r="G2" s="58"/>
      <c r="H2" s="58"/>
      <c r="I2" s="58"/>
      <c r="J2" s="58"/>
      <c r="K2" s="58"/>
      <c r="AI2" s="329" t="s">
        <v>1</v>
      </c>
      <c r="AQ2" s="61"/>
      <c r="AT2" s="57"/>
    </row>
    <row r="3" spans="1:256" ht="14.25">
      <c r="A3" s="771" t="s">
        <v>0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AL3" s="521" t="s">
        <v>2</v>
      </c>
      <c r="AQ3" s="61"/>
      <c r="AT3" s="57"/>
    </row>
    <row r="4" spans="1:256" ht="15.75">
      <c r="AQ4" s="69"/>
      <c r="AT4" s="57"/>
    </row>
    <row r="5" spans="1:256" ht="18.75">
      <c r="E5" s="772" t="s">
        <v>1184</v>
      </c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</row>
    <row r="6" spans="1:256">
      <c r="D6" s="58"/>
      <c r="F6" s="61"/>
      <c r="G6" s="325" t="s">
        <v>1183</v>
      </c>
      <c r="H6" s="61"/>
      <c r="I6" s="61"/>
      <c r="W6" s="327"/>
      <c r="X6" s="328" t="s">
        <v>1182</v>
      </c>
      <c r="Y6" s="327"/>
      <c r="AB6" s="57" t="s">
        <v>1181</v>
      </c>
      <c r="AJ6" s="326"/>
      <c r="AK6" s="326" t="s">
        <v>1180</v>
      </c>
      <c r="AL6" s="326"/>
      <c r="AM6" s="326"/>
      <c r="AP6" s="325" t="s">
        <v>1179</v>
      </c>
      <c r="AQ6" s="61"/>
      <c r="AU6" s="61"/>
    </row>
    <row r="7" spans="1:256">
      <c r="A7" s="755" t="s">
        <v>3</v>
      </c>
      <c r="B7" s="757"/>
      <c r="C7" s="683" t="s">
        <v>1178</v>
      </c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773"/>
      <c r="Y7" s="743" t="s">
        <v>4</v>
      </c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741" t="s">
        <v>956</v>
      </c>
      <c r="AY7" s="742"/>
      <c r="AZ7" s="742"/>
      <c r="BA7" s="742"/>
      <c r="BB7" s="742"/>
      <c r="BC7" s="743"/>
    </row>
    <row r="8" spans="1:256">
      <c r="A8" s="744" t="s">
        <v>5</v>
      </c>
      <c r="B8" s="324" t="s">
        <v>1177</v>
      </c>
      <c r="C8" s="316">
        <v>1</v>
      </c>
      <c r="D8" s="316">
        <v>2</v>
      </c>
      <c r="E8" s="316">
        <v>3</v>
      </c>
      <c r="F8" s="316">
        <v>4</v>
      </c>
      <c r="G8" s="316">
        <v>5</v>
      </c>
      <c r="H8" s="316">
        <v>6</v>
      </c>
      <c r="I8" s="316">
        <v>7</v>
      </c>
      <c r="J8" s="316">
        <v>8</v>
      </c>
      <c r="K8" s="316">
        <v>9</v>
      </c>
      <c r="L8" s="316">
        <v>10</v>
      </c>
      <c r="M8" s="316">
        <v>11</v>
      </c>
      <c r="N8" s="316">
        <v>12</v>
      </c>
      <c r="O8" s="316">
        <v>13</v>
      </c>
      <c r="P8" s="316">
        <v>14</v>
      </c>
      <c r="Q8" s="316">
        <v>15</v>
      </c>
      <c r="R8" s="316">
        <v>16</v>
      </c>
      <c r="S8" s="316">
        <v>17</v>
      </c>
      <c r="T8" s="316">
        <v>18</v>
      </c>
      <c r="U8" s="316">
        <v>19</v>
      </c>
      <c r="V8" s="316">
        <v>20</v>
      </c>
      <c r="W8" s="316">
        <v>21</v>
      </c>
      <c r="X8" s="323">
        <v>22</v>
      </c>
      <c r="Y8" s="317">
        <v>23</v>
      </c>
      <c r="Z8" s="316">
        <v>24</v>
      </c>
      <c r="AA8" s="316">
        <v>25</v>
      </c>
      <c r="AB8" s="316">
        <v>26</v>
      </c>
      <c r="AC8" s="316">
        <v>27</v>
      </c>
      <c r="AD8" s="316">
        <v>28</v>
      </c>
      <c r="AE8" s="316">
        <v>29</v>
      </c>
      <c r="AF8" s="316">
        <v>30</v>
      </c>
      <c r="AG8" s="316">
        <v>31</v>
      </c>
      <c r="AH8" s="316">
        <v>32</v>
      </c>
      <c r="AI8" s="316">
        <v>33</v>
      </c>
      <c r="AJ8" s="316">
        <v>34</v>
      </c>
      <c r="AK8" s="316">
        <v>35</v>
      </c>
      <c r="AL8" s="316">
        <v>36</v>
      </c>
      <c r="AM8" s="316">
        <v>37</v>
      </c>
      <c r="AN8" s="316">
        <v>38</v>
      </c>
      <c r="AO8" s="316">
        <v>39</v>
      </c>
      <c r="AP8" s="316">
        <v>40</v>
      </c>
      <c r="AQ8" s="316">
        <v>41</v>
      </c>
      <c r="AR8" s="316">
        <v>42</v>
      </c>
      <c r="AS8" s="316">
        <v>43</v>
      </c>
      <c r="AT8" s="316">
        <v>44</v>
      </c>
      <c r="AU8" s="316">
        <v>45</v>
      </c>
      <c r="AV8" s="316">
        <v>46</v>
      </c>
      <c r="AW8" s="316">
        <v>47</v>
      </c>
      <c r="AX8" s="316">
        <v>48</v>
      </c>
      <c r="AY8" s="316">
        <v>49</v>
      </c>
      <c r="AZ8" s="316">
        <v>50</v>
      </c>
      <c r="BA8" s="316">
        <v>51</v>
      </c>
      <c r="BB8" s="316">
        <v>52</v>
      </c>
      <c r="BC8" s="321">
        <v>53</v>
      </c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>
      <c r="A9" s="744"/>
      <c r="B9" s="320" t="s">
        <v>1176</v>
      </c>
      <c r="C9" s="315" t="s">
        <v>1175</v>
      </c>
      <c r="D9" s="316">
        <v>7</v>
      </c>
      <c r="E9" s="316">
        <v>14</v>
      </c>
      <c r="F9" s="316">
        <v>21</v>
      </c>
      <c r="G9" s="316">
        <v>28</v>
      </c>
      <c r="H9" s="316">
        <v>4</v>
      </c>
      <c r="I9" s="316">
        <v>11</v>
      </c>
      <c r="J9" s="316">
        <v>18</v>
      </c>
      <c r="K9" s="316">
        <v>25</v>
      </c>
      <c r="L9" s="315" t="s">
        <v>1174</v>
      </c>
      <c r="M9" s="316">
        <v>9</v>
      </c>
      <c r="N9" s="316">
        <v>16</v>
      </c>
      <c r="O9" s="316">
        <v>23</v>
      </c>
      <c r="P9" s="315" t="s">
        <v>8</v>
      </c>
      <c r="Q9" s="316">
        <v>6</v>
      </c>
      <c r="R9" s="316">
        <v>13</v>
      </c>
      <c r="S9" s="316">
        <v>20</v>
      </c>
      <c r="T9" s="316">
        <v>27</v>
      </c>
      <c r="U9" s="316">
        <v>4</v>
      </c>
      <c r="V9" s="316">
        <v>11</v>
      </c>
      <c r="W9" s="316">
        <v>18</v>
      </c>
      <c r="X9" s="323">
        <v>25</v>
      </c>
      <c r="Y9" s="322" t="s">
        <v>1173</v>
      </c>
      <c r="Z9" s="316">
        <v>8</v>
      </c>
      <c r="AA9" s="316">
        <v>15</v>
      </c>
      <c r="AB9" s="316">
        <v>22</v>
      </c>
      <c r="AC9" s="315" t="s">
        <v>6</v>
      </c>
      <c r="AD9" s="316">
        <v>5</v>
      </c>
      <c r="AE9" s="316">
        <v>12</v>
      </c>
      <c r="AF9" s="316">
        <v>19</v>
      </c>
      <c r="AG9" s="315" t="s">
        <v>7</v>
      </c>
      <c r="AH9" s="316">
        <v>4</v>
      </c>
      <c r="AI9" s="316">
        <v>11</v>
      </c>
      <c r="AJ9" s="316">
        <v>18</v>
      </c>
      <c r="AK9" s="316">
        <v>25</v>
      </c>
      <c r="AL9" s="315" t="s">
        <v>648</v>
      </c>
      <c r="AM9" s="316">
        <v>8</v>
      </c>
      <c r="AN9" s="316">
        <v>15</v>
      </c>
      <c r="AO9" s="316">
        <v>22</v>
      </c>
      <c r="AP9" s="315" t="s">
        <v>6</v>
      </c>
      <c r="AQ9" s="316">
        <v>6</v>
      </c>
      <c r="AR9" s="316">
        <v>13</v>
      </c>
      <c r="AS9" s="316">
        <v>20</v>
      </c>
      <c r="AT9" s="316">
        <v>27</v>
      </c>
      <c r="AU9" s="316">
        <v>3</v>
      </c>
      <c r="AV9" s="316">
        <v>10</v>
      </c>
      <c r="AW9" s="316">
        <v>17</v>
      </c>
      <c r="AX9" s="316">
        <v>24</v>
      </c>
      <c r="AY9" s="315" t="s">
        <v>559</v>
      </c>
      <c r="AZ9" s="316">
        <v>8</v>
      </c>
      <c r="BA9" s="316">
        <v>15</v>
      </c>
      <c r="BB9" s="316">
        <v>22</v>
      </c>
      <c r="BC9" s="321">
        <v>29</v>
      </c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>
      <c r="A10" s="744"/>
      <c r="B10" s="320" t="s">
        <v>9</v>
      </c>
      <c r="C10" s="315" t="s">
        <v>1172</v>
      </c>
      <c r="D10" s="316">
        <v>12</v>
      </c>
      <c r="E10" s="316">
        <v>19</v>
      </c>
      <c r="F10" s="316">
        <v>26</v>
      </c>
      <c r="G10" s="315" t="s">
        <v>325</v>
      </c>
      <c r="H10" s="316">
        <v>9</v>
      </c>
      <c r="I10" s="316">
        <v>16</v>
      </c>
      <c r="J10" s="316">
        <v>23</v>
      </c>
      <c r="K10" s="315" t="s">
        <v>8</v>
      </c>
      <c r="L10" s="316">
        <v>7</v>
      </c>
      <c r="M10" s="316">
        <v>14</v>
      </c>
      <c r="N10" s="316">
        <v>21</v>
      </c>
      <c r="O10" s="316">
        <v>28</v>
      </c>
      <c r="P10" s="319" t="s">
        <v>326</v>
      </c>
      <c r="Q10" s="316">
        <v>11</v>
      </c>
      <c r="R10" s="316">
        <v>18</v>
      </c>
      <c r="S10" s="316">
        <v>25</v>
      </c>
      <c r="T10" s="315" t="s">
        <v>327</v>
      </c>
      <c r="U10" s="316">
        <v>9</v>
      </c>
      <c r="V10" s="316">
        <v>16</v>
      </c>
      <c r="W10" s="316">
        <v>23</v>
      </c>
      <c r="X10" s="318" t="s">
        <v>8</v>
      </c>
      <c r="Y10" s="317">
        <v>6</v>
      </c>
      <c r="Z10" s="316">
        <v>13</v>
      </c>
      <c r="AA10" s="316">
        <v>20</v>
      </c>
      <c r="AB10" s="316">
        <v>27</v>
      </c>
      <c r="AC10" s="315" t="s">
        <v>1171</v>
      </c>
      <c r="AD10" s="316">
        <v>10</v>
      </c>
      <c r="AE10" s="316">
        <v>17</v>
      </c>
      <c r="AF10" s="316">
        <v>24</v>
      </c>
      <c r="AG10" s="315" t="s">
        <v>1170</v>
      </c>
      <c r="AH10" s="316">
        <v>9</v>
      </c>
      <c r="AI10" s="316">
        <v>16</v>
      </c>
      <c r="AJ10" s="316">
        <v>23</v>
      </c>
      <c r="AK10" s="315" t="s">
        <v>8</v>
      </c>
      <c r="AL10" s="316">
        <v>6</v>
      </c>
      <c r="AM10" s="316">
        <v>13</v>
      </c>
      <c r="AN10" s="316">
        <v>20</v>
      </c>
      <c r="AO10" s="316">
        <v>27</v>
      </c>
      <c r="AP10" s="315" t="s">
        <v>1169</v>
      </c>
      <c r="AQ10" s="316">
        <v>11</v>
      </c>
      <c r="AR10" s="316">
        <v>18</v>
      </c>
      <c r="AS10" s="316">
        <v>25</v>
      </c>
      <c r="AT10" s="315" t="s">
        <v>1168</v>
      </c>
      <c r="AU10" s="316">
        <v>8</v>
      </c>
      <c r="AV10" s="316">
        <v>15</v>
      </c>
      <c r="AW10" s="316">
        <v>22</v>
      </c>
      <c r="AX10" s="315" t="s">
        <v>6</v>
      </c>
      <c r="AY10" s="316">
        <v>6</v>
      </c>
      <c r="AZ10" s="316">
        <v>13</v>
      </c>
      <c r="BA10" s="316">
        <v>20</v>
      </c>
      <c r="BB10" s="316">
        <v>27</v>
      </c>
      <c r="BC10" s="315" t="s">
        <v>1167</v>
      </c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>
      <c r="A11" s="604"/>
      <c r="B11" s="74"/>
      <c r="C11" s="314"/>
      <c r="D11" s="59"/>
      <c r="E11" s="313" t="s">
        <v>315</v>
      </c>
      <c r="F11" s="312"/>
      <c r="G11" s="59"/>
      <c r="H11" s="59"/>
      <c r="I11" s="59"/>
      <c r="J11" s="59"/>
      <c r="K11" s="59"/>
      <c r="L11" s="59"/>
      <c r="M11" s="311"/>
      <c r="N11" s="745"/>
      <c r="O11" s="745"/>
      <c r="P11" s="266"/>
      <c r="Q11" s="118"/>
      <c r="R11" s="310" t="s">
        <v>315</v>
      </c>
      <c r="S11" s="309" t="s">
        <v>10</v>
      </c>
      <c r="T11" s="125"/>
      <c r="U11" s="59"/>
      <c r="V11" s="307"/>
      <c r="W11" s="307"/>
      <c r="X11" s="126"/>
      <c r="Y11" s="302"/>
      <c r="Z11" s="62"/>
      <c r="AA11" s="308" t="s">
        <v>315</v>
      </c>
      <c r="AB11" s="267"/>
      <c r="AC11" s="267"/>
      <c r="AD11" s="267" t="s">
        <v>732</v>
      </c>
      <c r="AE11" s="267" t="s">
        <v>732</v>
      </c>
      <c r="AF11" s="267"/>
      <c r="AG11" s="307"/>
      <c r="AH11" s="307"/>
      <c r="AI11" s="306"/>
      <c r="AJ11" s="306"/>
      <c r="AK11" s="125"/>
      <c r="AL11" s="62"/>
      <c r="AM11" s="305" t="s">
        <v>315</v>
      </c>
      <c r="AN11" s="304"/>
      <c r="AO11" s="304" t="s">
        <v>10</v>
      </c>
      <c r="AP11" s="266"/>
      <c r="AQ11" s="266"/>
      <c r="AR11" s="266"/>
      <c r="AS11" s="266"/>
      <c r="AT11" s="266"/>
      <c r="AU11" s="303"/>
      <c r="AV11" s="266"/>
      <c r="AW11" s="266"/>
      <c r="AX11" s="303"/>
      <c r="AY11" s="59"/>
      <c r="AZ11" s="59"/>
      <c r="BA11" s="59"/>
      <c r="BB11" s="59"/>
      <c r="BC11" s="125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ht="33.75" customHeight="1">
      <c r="A12" s="746" t="s">
        <v>1091</v>
      </c>
      <c r="B12" s="748" t="s">
        <v>1166</v>
      </c>
      <c r="C12" s="750"/>
      <c r="D12" s="751"/>
      <c r="E12" s="752"/>
      <c r="F12" s="751"/>
      <c r="G12" s="753"/>
      <c r="H12" s="763"/>
      <c r="I12" s="765" t="s">
        <v>1922</v>
      </c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7"/>
      <c r="V12" s="774" t="s">
        <v>13</v>
      </c>
      <c r="W12" s="776" t="s">
        <v>14</v>
      </c>
      <c r="X12" s="778" t="s">
        <v>14</v>
      </c>
      <c r="Y12" s="302"/>
      <c r="Z12" s="267"/>
      <c r="AA12" s="65"/>
      <c r="AB12" s="65"/>
      <c r="AC12" s="267"/>
      <c r="AD12" s="59">
        <v>0</v>
      </c>
      <c r="AE12" s="59">
        <v>0</v>
      </c>
      <c r="AF12" s="755" t="s">
        <v>958</v>
      </c>
      <c r="AG12" s="756"/>
      <c r="AH12" s="756"/>
      <c r="AI12" s="756"/>
      <c r="AJ12" s="756"/>
      <c r="AK12" s="756"/>
      <c r="AL12" s="756"/>
      <c r="AM12" s="756"/>
      <c r="AN12" s="756"/>
      <c r="AO12" s="756"/>
      <c r="AP12" s="756"/>
      <c r="AQ12" s="757"/>
      <c r="AR12" s="118" t="s">
        <v>13</v>
      </c>
      <c r="AS12" s="59" t="s">
        <v>14</v>
      </c>
      <c r="AT12" s="59" t="s">
        <v>14</v>
      </c>
      <c r="AU12" s="301" t="s">
        <v>1165</v>
      </c>
      <c r="AV12" s="758" t="s">
        <v>1164</v>
      </c>
      <c r="AW12" s="759"/>
      <c r="AX12" s="759"/>
      <c r="AY12" s="759"/>
      <c r="AZ12" s="759"/>
      <c r="BA12" s="759"/>
      <c r="BB12" s="760"/>
      <c r="BC12" s="301" t="s">
        <v>1161</v>
      </c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ht="33.75">
      <c r="A13" s="746"/>
      <c r="B13" s="749"/>
      <c r="C13" s="750"/>
      <c r="D13" s="751"/>
      <c r="E13" s="752"/>
      <c r="F13" s="751"/>
      <c r="G13" s="754"/>
      <c r="H13" s="764"/>
      <c r="I13" s="768"/>
      <c r="J13" s="769"/>
      <c r="K13" s="769"/>
      <c r="L13" s="769"/>
      <c r="M13" s="769"/>
      <c r="N13" s="769"/>
      <c r="O13" s="769"/>
      <c r="P13" s="769"/>
      <c r="Q13" s="769"/>
      <c r="R13" s="769"/>
      <c r="S13" s="769"/>
      <c r="T13" s="769"/>
      <c r="U13" s="770"/>
      <c r="V13" s="775"/>
      <c r="W13" s="777"/>
      <c r="X13" s="779"/>
      <c r="Y13" s="60"/>
      <c r="Z13" s="65"/>
      <c r="AA13" s="65"/>
      <c r="AB13" s="65"/>
      <c r="AC13" s="65"/>
      <c r="AD13" s="59">
        <v>0</v>
      </c>
      <c r="AE13" s="59">
        <v>0</v>
      </c>
      <c r="AF13" s="716" t="s">
        <v>1163</v>
      </c>
      <c r="AG13" s="717"/>
      <c r="AH13" s="717"/>
      <c r="AI13" s="717"/>
      <c r="AJ13" s="718"/>
      <c r="AK13" s="118" t="s">
        <v>733</v>
      </c>
      <c r="AL13" s="120" t="s">
        <v>14</v>
      </c>
      <c r="AM13" s="120" t="s">
        <v>848</v>
      </c>
      <c r="AN13" s="118"/>
      <c r="AO13" s="120"/>
      <c r="AP13" s="300" t="s">
        <v>1162</v>
      </c>
      <c r="AQ13" s="719" t="s">
        <v>15</v>
      </c>
      <c r="AR13" s="720"/>
      <c r="AS13" s="721"/>
      <c r="AT13" s="299" t="s">
        <v>1161</v>
      </c>
      <c r="AU13" s="719" t="s">
        <v>1160</v>
      </c>
      <c r="AV13" s="720"/>
      <c r="AW13" s="720"/>
      <c r="AX13" s="720"/>
      <c r="AY13" s="720"/>
      <c r="AZ13" s="720"/>
      <c r="BA13" s="720"/>
      <c r="BB13" s="721"/>
      <c r="BC13" s="127">
        <v>0</v>
      </c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ht="33.75">
      <c r="A14" s="746"/>
      <c r="B14" s="748" t="s">
        <v>957</v>
      </c>
      <c r="C14" s="761" t="s">
        <v>12</v>
      </c>
      <c r="D14" s="59"/>
      <c r="E14" s="59"/>
      <c r="F14" s="59"/>
      <c r="G14" s="59"/>
      <c r="H14" s="281" t="s">
        <v>958</v>
      </c>
      <c r="I14" s="281"/>
      <c r="J14" s="59"/>
      <c r="K14" s="59"/>
      <c r="L14" s="59"/>
      <c r="M14" s="59"/>
      <c r="N14" s="59"/>
      <c r="O14" s="59"/>
      <c r="P14" s="59"/>
      <c r="Q14" s="123"/>
      <c r="R14" s="118"/>
      <c r="S14" s="118"/>
      <c r="T14" s="123"/>
      <c r="U14" s="123" t="s">
        <v>16</v>
      </c>
      <c r="V14" s="123" t="s">
        <v>14</v>
      </c>
      <c r="W14" s="123" t="s">
        <v>14</v>
      </c>
      <c r="X14" s="126" t="s">
        <v>14</v>
      </c>
      <c r="Y14" s="60"/>
      <c r="Z14" s="65"/>
      <c r="AA14" s="65"/>
      <c r="AB14" s="65"/>
      <c r="AC14" s="65"/>
      <c r="AD14" s="59">
        <v>0</v>
      </c>
      <c r="AE14" s="59">
        <v>0</v>
      </c>
      <c r="AF14" s="755" t="s">
        <v>958</v>
      </c>
      <c r="AG14" s="756"/>
      <c r="AH14" s="756"/>
      <c r="AI14" s="756"/>
      <c r="AJ14" s="756"/>
      <c r="AK14" s="756"/>
      <c r="AL14" s="756"/>
      <c r="AM14" s="756"/>
      <c r="AN14" s="756"/>
      <c r="AO14" s="756"/>
      <c r="AP14" s="756"/>
      <c r="AQ14" s="757"/>
      <c r="AR14" s="118" t="s">
        <v>13</v>
      </c>
      <c r="AS14" s="59" t="s">
        <v>14</v>
      </c>
      <c r="AT14" s="59" t="s">
        <v>14</v>
      </c>
      <c r="AU14" s="59" t="s">
        <v>14</v>
      </c>
      <c r="AV14" s="119"/>
      <c r="AW14" s="119"/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27">
        <v>0</v>
      </c>
      <c r="BD14" s="122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23.25">
      <c r="A15" s="746"/>
      <c r="B15" s="749"/>
      <c r="C15" s="762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123" t="s">
        <v>16</v>
      </c>
      <c r="V15" s="123" t="s">
        <v>14</v>
      </c>
      <c r="W15" s="123" t="s">
        <v>14</v>
      </c>
      <c r="X15" s="126" t="s">
        <v>14</v>
      </c>
      <c r="Y15" s="60"/>
      <c r="Z15" s="65"/>
      <c r="AA15" s="65"/>
      <c r="AB15" s="65"/>
      <c r="AC15" s="65"/>
      <c r="AD15" s="59">
        <v>0</v>
      </c>
      <c r="AE15" s="59">
        <v>0</v>
      </c>
      <c r="AF15" s="716" t="s">
        <v>1159</v>
      </c>
      <c r="AG15" s="717"/>
      <c r="AH15" s="717"/>
      <c r="AI15" s="717"/>
      <c r="AJ15" s="718"/>
      <c r="AK15" s="118" t="s">
        <v>733</v>
      </c>
      <c r="AL15" s="298" t="s">
        <v>14</v>
      </c>
      <c r="AM15" s="120" t="s">
        <v>848</v>
      </c>
      <c r="AN15" s="120">
        <v>0</v>
      </c>
      <c r="AO15" s="124">
        <v>0</v>
      </c>
      <c r="AP15" s="124">
        <v>0</v>
      </c>
      <c r="AQ15" s="121">
        <v>0</v>
      </c>
      <c r="AR15" s="121">
        <v>0</v>
      </c>
      <c r="AS15" s="719" t="s">
        <v>1158</v>
      </c>
      <c r="AT15" s="720"/>
      <c r="AU15" s="720"/>
      <c r="AV15" s="720"/>
      <c r="AW15" s="720"/>
      <c r="AX15" s="720"/>
      <c r="AY15" s="720"/>
      <c r="AZ15" s="720"/>
      <c r="BA15" s="720"/>
      <c r="BB15" s="720"/>
      <c r="BC15" s="721"/>
      <c r="BD15" s="62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ht="33.75">
      <c r="A16" s="746"/>
      <c r="B16" s="748" t="s">
        <v>649</v>
      </c>
      <c r="C16" s="59" t="s">
        <v>12</v>
      </c>
      <c r="D16" s="59"/>
      <c r="E16" s="59"/>
      <c r="F16" s="59"/>
      <c r="G16" s="59"/>
      <c r="H16" s="710" t="s">
        <v>958</v>
      </c>
      <c r="I16" s="710"/>
      <c r="J16" s="59"/>
      <c r="K16" s="59"/>
      <c r="L16" s="59"/>
      <c r="M16" s="59"/>
      <c r="N16" s="59"/>
      <c r="O16" s="59"/>
      <c r="P16" s="59"/>
      <c r="Q16" s="123"/>
      <c r="R16" s="118"/>
      <c r="S16" s="118"/>
      <c r="T16" s="123"/>
      <c r="U16" s="123" t="s">
        <v>16</v>
      </c>
      <c r="V16" s="123" t="s">
        <v>14</v>
      </c>
      <c r="W16" s="123" t="s">
        <v>14</v>
      </c>
      <c r="X16" s="126" t="s">
        <v>14</v>
      </c>
      <c r="Y16" s="60"/>
      <c r="Z16" s="65"/>
      <c r="AA16" s="65"/>
      <c r="AB16" s="65"/>
      <c r="AC16" s="65"/>
      <c r="AD16" s="59">
        <v>0</v>
      </c>
      <c r="AE16" s="59">
        <v>0</v>
      </c>
      <c r="AF16" s="755" t="s">
        <v>958</v>
      </c>
      <c r="AG16" s="756"/>
      <c r="AH16" s="756"/>
      <c r="AI16" s="756"/>
      <c r="AJ16" s="756"/>
      <c r="AK16" s="756"/>
      <c r="AL16" s="756"/>
      <c r="AM16" s="756"/>
      <c r="AN16" s="756"/>
      <c r="AO16" s="756"/>
      <c r="AP16" s="756"/>
      <c r="AQ16" s="757"/>
      <c r="AR16" s="118" t="s">
        <v>13</v>
      </c>
      <c r="AS16" s="59" t="s">
        <v>14</v>
      </c>
      <c r="AT16" s="59" t="s">
        <v>14</v>
      </c>
      <c r="AU16" s="59" t="s">
        <v>14</v>
      </c>
      <c r="AV16" s="297"/>
      <c r="AW16" s="297"/>
      <c r="AX16" s="119">
        <v>0</v>
      </c>
      <c r="AY16" s="119">
        <v>0</v>
      </c>
      <c r="AZ16" s="119">
        <v>0</v>
      </c>
      <c r="BA16" s="119">
        <v>0</v>
      </c>
      <c r="BB16" s="119">
        <v>0</v>
      </c>
      <c r="BC16" s="127">
        <v>0</v>
      </c>
      <c r="BD16" s="522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ht="22.5">
      <c r="A17" s="746"/>
      <c r="B17" s="749"/>
      <c r="C17" s="734" t="s">
        <v>847</v>
      </c>
      <c r="D17" s="734"/>
      <c r="E17" s="734"/>
      <c r="F17" s="734"/>
      <c r="G17" s="734"/>
      <c r="H17" s="715" t="s">
        <v>1157</v>
      </c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123" t="s">
        <v>16</v>
      </c>
      <c r="V17" s="123" t="s">
        <v>14</v>
      </c>
      <c r="W17" s="123" t="s">
        <v>14</v>
      </c>
      <c r="X17" s="126" t="s">
        <v>14</v>
      </c>
      <c r="Y17" s="60"/>
      <c r="Z17" s="65"/>
      <c r="AA17" s="65"/>
      <c r="AB17" s="65"/>
      <c r="AC17" s="65"/>
      <c r="AD17" s="124">
        <v>0</v>
      </c>
      <c r="AE17" s="124">
        <v>0</v>
      </c>
      <c r="AF17" s="716" t="s">
        <v>1156</v>
      </c>
      <c r="AG17" s="717"/>
      <c r="AH17" s="717"/>
      <c r="AI17" s="717"/>
      <c r="AJ17" s="718"/>
      <c r="AK17" s="118" t="s">
        <v>733</v>
      </c>
      <c r="AL17" s="120" t="s">
        <v>14</v>
      </c>
      <c r="AM17" s="120" t="s">
        <v>848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64">
        <v>0</v>
      </c>
      <c r="AT17" s="719" t="s">
        <v>1155</v>
      </c>
      <c r="AU17" s="720"/>
      <c r="AV17" s="720"/>
      <c r="AW17" s="720"/>
      <c r="AX17" s="720"/>
      <c r="AY17" s="720"/>
      <c r="AZ17" s="720"/>
      <c r="BA17" s="720"/>
      <c r="BB17" s="720"/>
      <c r="BC17" s="721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ht="24" customHeight="1">
      <c r="A18" s="746"/>
      <c r="B18" s="722" t="s">
        <v>1154</v>
      </c>
      <c r="C18" s="59" t="s">
        <v>12</v>
      </c>
      <c r="D18" s="59"/>
      <c r="E18" s="59"/>
      <c r="F18" s="59"/>
      <c r="G18" s="59"/>
      <c r="H18" s="710" t="s">
        <v>958</v>
      </c>
      <c r="I18" s="710"/>
      <c r="J18" s="59"/>
      <c r="K18" s="59"/>
      <c r="L18" s="59"/>
      <c r="M18" s="59"/>
      <c r="N18" s="59"/>
      <c r="O18" s="59"/>
      <c r="P18" s="59"/>
      <c r="Q18" s="123"/>
      <c r="R18" s="118"/>
      <c r="S18" s="118"/>
      <c r="T18" s="123"/>
      <c r="U18" s="123" t="s">
        <v>16</v>
      </c>
      <c r="V18" s="123" t="s">
        <v>14</v>
      </c>
      <c r="W18" s="123" t="s">
        <v>14</v>
      </c>
      <c r="X18" s="296" t="s">
        <v>14</v>
      </c>
      <c r="Y18" s="725" t="s">
        <v>637</v>
      </c>
      <c r="Z18" s="726"/>
      <c r="AA18" s="726"/>
      <c r="AB18" s="726"/>
      <c r="AC18" s="121" t="s">
        <v>18</v>
      </c>
      <c r="AD18" s="283">
        <v>0</v>
      </c>
      <c r="AE18" s="59">
        <v>0</v>
      </c>
      <c r="AF18" s="283" t="s">
        <v>18</v>
      </c>
      <c r="AG18" s="727" t="s">
        <v>959</v>
      </c>
      <c r="AH18" s="727"/>
      <c r="AI18" s="727"/>
      <c r="AJ18" s="727"/>
      <c r="AK18" s="727"/>
      <c r="AL18" s="727"/>
      <c r="AM18" s="727"/>
      <c r="AN18" s="727"/>
      <c r="AO18" s="727"/>
      <c r="AP18" s="125" t="s">
        <v>19</v>
      </c>
      <c r="AQ18" s="125"/>
      <c r="AR18" s="125"/>
      <c r="AS18" s="125"/>
      <c r="AT18" s="59"/>
      <c r="AU18" s="59"/>
      <c r="AV18" s="124"/>
      <c r="AW18" s="59" t="s">
        <v>20</v>
      </c>
      <c r="AX18" s="59"/>
      <c r="AY18" s="59"/>
      <c r="AZ18" s="59"/>
      <c r="BA18" s="59"/>
      <c r="BB18" s="59"/>
      <c r="BC18" s="125"/>
      <c r="BD18" s="522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ht="24" customHeight="1">
      <c r="A19" s="746"/>
      <c r="B19" s="723"/>
      <c r="C19" s="728" t="s">
        <v>847</v>
      </c>
      <c r="D19" s="729"/>
      <c r="E19" s="729"/>
      <c r="F19" s="729"/>
      <c r="G19" s="730"/>
      <c r="H19" s="731" t="s">
        <v>1153</v>
      </c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3"/>
      <c r="U19" s="123" t="s">
        <v>16</v>
      </c>
      <c r="V19" s="123" t="s">
        <v>14</v>
      </c>
      <c r="W19" s="123" t="s">
        <v>14</v>
      </c>
      <c r="X19" s="296" t="s">
        <v>14</v>
      </c>
      <c r="Y19" s="725" t="s">
        <v>637</v>
      </c>
      <c r="Z19" s="726"/>
      <c r="AA19" s="726"/>
      <c r="AB19" s="726"/>
      <c r="AC19" s="121" t="s">
        <v>18</v>
      </c>
      <c r="AD19" s="283">
        <v>0</v>
      </c>
      <c r="AE19" s="59">
        <v>0</v>
      </c>
      <c r="AF19" s="283" t="s">
        <v>18</v>
      </c>
      <c r="AG19" s="727" t="s">
        <v>959</v>
      </c>
      <c r="AH19" s="727"/>
      <c r="AI19" s="727"/>
      <c r="AJ19" s="727"/>
      <c r="AK19" s="727"/>
      <c r="AL19" s="727"/>
      <c r="AM19" s="727"/>
      <c r="AN19" s="727"/>
      <c r="AO19" s="727"/>
      <c r="AP19" s="125" t="s">
        <v>19</v>
      </c>
      <c r="AQ19" s="125"/>
      <c r="AR19" s="125"/>
      <c r="AS19" s="125"/>
      <c r="AT19" s="59"/>
      <c r="AU19" s="59"/>
      <c r="AV19" s="124"/>
      <c r="AW19" s="59" t="s">
        <v>20</v>
      </c>
      <c r="AX19" s="59"/>
      <c r="AY19" s="59"/>
      <c r="AZ19" s="59"/>
      <c r="BA19" s="59"/>
      <c r="BB19" s="59"/>
      <c r="BC19" s="125"/>
      <c r="BD19" s="64"/>
      <c r="BE19" s="64"/>
      <c r="BF19" s="64"/>
      <c r="BG19" s="64">
        <f>5+12+28+4</f>
        <v>49</v>
      </c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ht="24" customHeight="1">
      <c r="A20" s="746"/>
      <c r="B20" s="724"/>
      <c r="C20" s="734" t="s">
        <v>847</v>
      </c>
      <c r="D20" s="734"/>
      <c r="E20" s="734"/>
      <c r="F20" s="734"/>
      <c r="G20" s="734"/>
      <c r="H20" s="715" t="s">
        <v>960</v>
      </c>
      <c r="I20" s="715"/>
      <c r="J20" s="715"/>
      <c r="K20" s="715"/>
      <c r="L20" s="715"/>
      <c r="M20" s="715"/>
      <c r="N20" s="715"/>
      <c r="O20" s="715"/>
      <c r="P20" s="715"/>
      <c r="Q20" s="715"/>
      <c r="R20" s="295" t="s">
        <v>961</v>
      </c>
      <c r="S20" s="294" t="s">
        <v>14</v>
      </c>
      <c r="T20" s="294" t="s">
        <v>14</v>
      </c>
      <c r="U20" s="735" t="s">
        <v>962</v>
      </c>
      <c r="V20" s="736"/>
      <c r="W20" s="736"/>
      <c r="X20" s="736"/>
      <c r="Y20" s="736"/>
      <c r="Z20" s="736"/>
      <c r="AA20" s="293" t="s">
        <v>18</v>
      </c>
      <c r="AB20" s="737" t="s">
        <v>1116</v>
      </c>
      <c r="AC20" s="725"/>
      <c r="AD20" s="124">
        <v>0</v>
      </c>
      <c r="AE20" s="125">
        <v>0</v>
      </c>
      <c r="AF20" s="738" t="s">
        <v>963</v>
      </c>
      <c r="AG20" s="739"/>
      <c r="AH20" s="739"/>
      <c r="AI20" s="739"/>
      <c r="AJ20" s="739"/>
      <c r="AK20" s="739"/>
      <c r="AL20" s="739"/>
      <c r="AM20" s="739"/>
      <c r="AN20" s="739"/>
      <c r="AO20" s="740"/>
      <c r="AP20" s="125" t="s">
        <v>19</v>
      </c>
      <c r="AQ20" s="125"/>
      <c r="AR20" s="125"/>
      <c r="AS20" s="125"/>
      <c r="AT20" s="59"/>
      <c r="AU20" s="59"/>
      <c r="AV20" s="124"/>
      <c r="AW20" s="59" t="s">
        <v>20</v>
      </c>
      <c r="AX20" s="59"/>
      <c r="AY20" s="59"/>
      <c r="AZ20" s="59"/>
      <c r="BA20" s="59"/>
      <c r="BB20" s="59"/>
      <c r="BC20" s="125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ht="66.75" customHeight="1" thickBot="1">
      <c r="A21" s="747"/>
      <c r="B21" s="603" t="s">
        <v>1893</v>
      </c>
      <c r="C21" s="75" t="s">
        <v>12</v>
      </c>
      <c r="D21" s="75"/>
      <c r="E21" s="698" t="s">
        <v>637</v>
      </c>
      <c r="F21" s="698"/>
      <c r="G21" s="698"/>
      <c r="H21" s="698"/>
      <c r="I21" s="276" t="s">
        <v>18</v>
      </c>
      <c r="J21" s="276" t="s">
        <v>18</v>
      </c>
      <c r="K21" s="698" t="s">
        <v>959</v>
      </c>
      <c r="L21" s="698"/>
      <c r="M21" s="698"/>
      <c r="N21" s="698"/>
      <c r="O21" s="698"/>
      <c r="P21" s="698"/>
      <c r="Q21" s="698"/>
      <c r="R21" s="698"/>
      <c r="S21" s="698"/>
      <c r="T21" s="276" t="s">
        <v>19</v>
      </c>
      <c r="U21" s="276"/>
      <c r="V21" s="292"/>
      <c r="W21" s="292"/>
      <c r="X21" s="129"/>
      <c r="Y21" s="106"/>
      <c r="Z21" s="128"/>
      <c r="AA21" s="128" t="s">
        <v>20</v>
      </c>
      <c r="AB21" s="278"/>
      <c r="AC21" s="75"/>
      <c r="AD21" s="75">
        <v>0</v>
      </c>
      <c r="AE21" s="278">
        <v>0</v>
      </c>
      <c r="AF21" s="278"/>
      <c r="AG21" s="75"/>
      <c r="AH21" s="291"/>
      <c r="AI21" s="75"/>
      <c r="AJ21" s="75"/>
      <c r="AK21" s="75"/>
      <c r="AL21" s="75"/>
      <c r="AM21" s="75"/>
      <c r="AN21" s="75"/>
      <c r="AO21" s="75"/>
      <c r="AP21" s="277"/>
      <c r="AQ21" s="76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128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ht="33.75">
      <c r="A22" s="699" t="s">
        <v>1092</v>
      </c>
      <c r="B22" s="290" t="s">
        <v>1093</v>
      </c>
      <c r="C22" s="290"/>
      <c r="D22" s="703" t="s">
        <v>958</v>
      </c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704"/>
      <c r="Q22" s="704"/>
      <c r="R22" s="704"/>
      <c r="S22" s="704"/>
      <c r="T22" s="705"/>
      <c r="U22" s="289" t="s">
        <v>16</v>
      </c>
      <c r="V22" s="288" t="s">
        <v>14</v>
      </c>
      <c r="W22" s="288" t="s">
        <v>14</v>
      </c>
      <c r="X22" s="287" t="s">
        <v>14</v>
      </c>
      <c r="Y22" s="286"/>
      <c r="Z22" s="269"/>
      <c r="AA22" s="269"/>
      <c r="AB22" s="285">
        <v>0</v>
      </c>
      <c r="AC22" s="285">
        <v>0</v>
      </c>
      <c r="AD22" s="285"/>
      <c r="AE22" s="269"/>
      <c r="AF22" s="285"/>
      <c r="AG22" s="285"/>
      <c r="AH22" s="79"/>
      <c r="AI22" s="706" t="s">
        <v>958</v>
      </c>
      <c r="AJ22" s="706"/>
      <c r="AK22" s="79"/>
      <c r="AL22" s="79"/>
      <c r="AM22" s="79"/>
      <c r="AN22" s="79"/>
      <c r="AO22" s="79"/>
      <c r="AP22" s="79"/>
      <c r="AQ22" s="117"/>
      <c r="AR22" s="80" t="s">
        <v>13</v>
      </c>
      <c r="AS22" s="79" t="s">
        <v>14</v>
      </c>
      <c r="AT22" s="79" t="s">
        <v>14</v>
      </c>
      <c r="AU22" s="79" t="s">
        <v>14</v>
      </c>
      <c r="AV22" s="284"/>
      <c r="AW22" s="79"/>
      <c r="AX22" s="79"/>
      <c r="AY22" s="79"/>
      <c r="AZ22" s="79"/>
      <c r="BA22" s="79"/>
      <c r="BB22" s="79"/>
      <c r="BC22" s="79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ht="33.75">
      <c r="A23" s="700"/>
      <c r="B23" s="265" t="s">
        <v>636</v>
      </c>
      <c r="C23" s="265"/>
      <c r="D23" s="707" t="s">
        <v>958</v>
      </c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08"/>
      <c r="Q23" s="708"/>
      <c r="R23" s="708"/>
      <c r="S23" s="708"/>
      <c r="T23" s="709"/>
      <c r="U23" s="281" t="s">
        <v>16</v>
      </c>
      <c r="V23" s="123" t="s">
        <v>14</v>
      </c>
      <c r="W23" s="123" t="s">
        <v>14</v>
      </c>
      <c r="X23" s="280" t="s">
        <v>14</v>
      </c>
      <c r="Y23" s="60"/>
      <c r="Z23" s="267"/>
      <c r="AA23" s="267"/>
      <c r="AB23" s="65">
        <v>0</v>
      </c>
      <c r="AC23" s="65">
        <v>0</v>
      </c>
      <c r="AD23" s="65"/>
      <c r="AE23" s="267"/>
      <c r="AF23" s="65"/>
      <c r="AG23" s="65"/>
      <c r="AH23" s="59"/>
      <c r="AI23" s="710" t="s">
        <v>958</v>
      </c>
      <c r="AJ23" s="710"/>
      <c r="AK23" s="59"/>
      <c r="AL23" s="59"/>
      <c r="AM23" s="59"/>
      <c r="AN23" s="59"/>
      <c r="AO23" s="59"/>
      <c r="AP23" s="59"/>
      <c r="AQ23" s="120"/>
      <c r="AR23" s="118" t="s">
        <v>13</v>
      </c>
      <c r="AS23" s="59" t="s">
        <v>14</v>
      </c>
      <c r="AT23" s="59" t="s">
        <v>14</v>
      </c>
      <c r="AU23" s="59" t="s">
        <v>14</v>
      </c>
      <c r="AV23" s="283"/>
      <c r="AW23" s="59"/>
      <c r="AX23" s="59"/>
      <c r="AY23" s="59"/>
      <c r="AZ23" s="59"/>
      <c r="BA23" s="59"/>
      <c r="BB23" s="59"/>
      <c r="BC23" s="59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>
      <c r="A24" s="701"/>
      <c r="B24" s="282" t="s">
        <v>957</v>
      </c>
      <c r="C24" s="282"/>
      <c r="D24" s="707" t="s">
        <v>958</v>
      </c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9"/>
      <c r="U24" s="281" t="s">
        <v>16</v>
      </c>
      <c r="V24" s="123" t="s">
        <v>14</v>
      </c>
      <c r="W24" s="123" t="s">
        <v>14</v>
      </c>
      <c r="X24" s="280" t="s">
        <v>14</v>
      </c>
      <c r="Y24" s="106"/>
      <c r="Z24" s="279"/>
      <c r="AA24" s="279"/>
      <c r="AB24" s="278"/>
      <c r="AC24" s="278"/>
      <c r="AD24" s="278"/>
      <c r="AE24" s="279"/>
      <c r="AF24" s="278"/>
      <c r="AG24" s="278"/>
      <c r="AH24" s="75"/>
      <c r="AI24" s="710" t="s">
        <v>958</v>
      </c>
      <c r="AJ24" s="710"/>
      <c r="AK24" s="75"/>
      <c r="AL24" s="75"/>
      <c r="AM24" s="75"/>
      <c r="AN24" s="75"/>
      <c r="AO24" s="75"/>
      <c r="AP24" s="75"/>
      <c r="AQ24" s="277"/>
      <c r="AR24" s="76"/>
      <c r="AS24" s="75"/>
      <c r="AT24" s="75"/>
      <c r="AU24" s="75"/>
      <c r="AV24" s="276"/>
      <c r="AW24" s="75"/>
      <c r="AX24" s="75"/>
      <c r="AY24" s="75"/>
      <c r="AZ24" s="75"/>
      <c r="BA24" s="75"/>
      <c r="BB24" s="75"/>
      <c r="BC24" s="75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34.5" thickBot="1">
      <c r="A25" s="702"/>
      <c r="B25" s="275" t="s">
        <v>1058</v>
      </c>
      <c r="C25" s="275"/>
      <c r="D25" s="711" t="s">
        <v>958</v>
      </c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2"/>
      <c r="T25" s="713"/>
      <c r="U25" s="274" t="s">
        <v>16</v>
      </c>
      <c r="V25" s="81" t="s">
        <v>14</v>
      </c>
      <c r="W25" s="81" t="s">
        <v>14</v>
      </c>
      <c r="X25" s="273" t="s">
        <v>14</v>
      </c>
      <c r="Y25" s="131"/>
      <c r="Z25" s="272"/>
      <c r="AA25" s="272"/>
      <c r="AB25" s="130">
        <v>0</v>
      </c>
      <c r="AC25" s="130">
        <v>0</v>
      </c>
      <c r="AD25" s="130"/>
      <c r="AE25" s="272"/>
      <c r="AF25" s="130"/>
      <c r="AG25" s="130"/>
      <c r="AH25" s="77"/>
      <c r="AI25" s="714" t="s">
        <v>958</v>
      </c>
      <c r="AJ25" s="714"/>
      <c r="AK25" s="77"/>
      <c r="AL25" s="77"/>
      <c r="AM25" s="77"/>
      <c r="AN25" s="77"/>
      <c r="AO25" s="77"/>
      <c r="AP25" s="77"/>
      <c r="AQ25" s="82"/>
      <c r="AR25" s="83" t="s">
        <v>13</v>
      </c>
      <c r="AS25" s="77" t="s">
        <v>14</v>
      </c>
      <c r="AT25" s="77" t="s">
        <v>14</v>
      </c>
      <c r="AU25" s="77" t="s">
        <v>14</v>
      </c>
      <c r="AV25" s="271"/>
      <c r="AW25" s="77"/>
      <c r="AX25" s="77"/>
      <c r="AY25" s="77"/>
      <c r="AZ25" s="77"/>
      <c r="BA25" s="77"/>
      <c r="BB25" s="77"/>
      <c r="BC25" s="77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63.75">
      <c r="A26" s="692" t="s">
        <v>1152</v>
      </c>
      <c r="B26" s="691" t="s">
        <v>1151</v>
      </c>
      <c r="C26" s="260"/>
      <c r="D26" s="260"/>
      <c r="E26" s="260"/>
      <c r="F26" s="260"/>
      <c r="G26" s="260"/>
      <c r="H26" s="260"/>
      <c r="I26" s="260"/>
      <c r="J26" s="690" t="s">
        <v>1149</v>
      </c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 t="s">
        <v>16</v>
      </c>
      <c r="X26" s="691" t="s">
        <v>1141</v>
      </c>
      <c r="Y26" s="695"/>
      <c r="Z26" s="695"/>
      <c r="AA26" s="270" t="s">
        <v>1140</v>
      </c>
      <c r="AB26" s="695"/>
      <c r="AC26" s="695"/>
      <c r="AD26" s="690">
        <v>0</v>
      </c>
      <c r="AE26" s="690">
        <v>0</v>
      </c>
      <c r="AF26" s="690" t="s">
        <v>1149</v>
      </c>
      <c r="AG26" s="690"/>
      <c r="AH26" s="690"/>
      <c r="AI26" s="690"/>
      <c r="AJ26" s="690"/>
      <c r="AK26" s="690"/>
      <c r="AL26" s="690"/>
      <c r="AM26" s="690"/>
      <c r="AN26" s="690"/>
      <c r="AO26" s="690"/>
      <c r="AP26" s="690"/>
      <c r="AQ26" s="690"/>
      <c r="AR26" s="690"/>
      <c r="AS26" s="691" t="s">
        <v>1141</v>
      </c>
      <c r="AT26" s="691" t="s">
        <v>1141</v>
      </c>
      <c r="AU26" s="691"/>
      <c r="AV26" s="687"/>
      <c r="AW26" s="691" t="s">
        <v>1140</v>
      </c>
      <c r="AX26" s="687"/>
      <c r="AY26" s="687"/>
      <c r="AZ26" s="687"/>
      <c r="BA26" s="687"/>
      <c r="BB26" s="687"/>
      <c r="BC26" s="687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>
      <c r="A27" s="693"/>
      <c r="B27" s="682"/>
      <c r="C27" s="264"/>
      <c r="D27" s="264"/>
      <c r="E27" s="264"/>
      <c r="F27" s="264"/>
      <c r="G27" s="264"/>
      <c r="H27" s="264"/>
      <c r="I27" s="264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82"/>
      <c r="Y27" s="668" t="s">
        <v>1131</v>
      </c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668"/>
      <c r="AS27" s="682"/>
      <c r="AT27" s="682"/>
      <c r="AU27" s="682"/>
      <c r="AV27" s="683"/>
      <c r="AW27" s="682"/>
      <c r="AX27" s="683"/>
      <c r="AY27" s="683"/>
      <c r="AZ27" s="683"/>
      <c r="BA27" s="683"/>
      <c r="BB27" s="683"/>
      <c r="BC27" s="683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63.75">
      <c r="A28" s="693"/>
      <c r="B28" s="682" t="s">
        <v>1150</v>
      </c>
      <c r="C28" s="668" t="s">
        <v>1142</v>
      </c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82" t="s">
        <v>16</v>
      </c>
      <c r="W28" s="682" t="s">
        <v>1141</v>
      </c>
      <c r="X28" s="682" t="s">
        <v>1141</v>
      </c>
      <c r="Y28" s="688"/>
      <c r="Z28" s="688"/>
      <c r="AA28" s="268" t="s">
        <v>1140</v>
      </c>
      <c r="AB28" s="688"/>
      <c r="AC28" s="688"/>
      <c r="AD28" s="240">
        <v>0</v>
      </c>
      <c r="AE28" s="240">
        <v>0</v>
      </c>
      <c r="AF28" s="668" t="s">
        <v>1149</v>
      </c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668"/>
      <c r="AS28" s="682" t="s">
        <v>1141</v>
      </c>
      <c r="AT28" s="682" t="s">
        <v>1141</v>
      </c>
      <c r="AU28" s="668"/>
      <c r="AV28" s="683"/>
      <c r="AW28" s="682" t="s">
        <v>1140</v>
      </c>
      <c r="AX28" s="683"/>
      <c r="AY28" s="683"/>
      <c r="AZ28" s="683"/>
      <c r="BA28" s="683"/>
      <c r="BB28" s="683"/>
      <c r="BC28" s="683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>
      <c r="A29" s="693"/>
      <c r="B29" s="682"/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82"/>
      <c r="W29" s="682"/>
      <c r="X29" s="682"/>
      <c r="Y29" s="689" t="s">
        <v>1131</v>
      </c>
      <c r="Z29" s="689"/>
      <c r="AA29" s="689"/>
      <c r="AB29" s="689"/>
      <c r="AC29" s="689"/>
      <c r="AD29" s="240"/>
      <c r="AE29" s="240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668"/>
      <c r="AS29" s="682"/>
      <c r="AT29" s="682"/>
      <c r="AU29" s="668"/>
      <c r="AV29" s="683"/>
      <c r="AW29" s="682"/>
      <c r="AX29" s="683"/>
      <c r="AY29" s="683"/>
      <c r="AZ29" s="683"/>
      <c r="BA29" s="683"/>
      <c r="BB29" s="683"/>
      <c r="BC29" s="683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25.5">
      <c r="A30" s="693"/>
      <c r="B30" s="265" t="s">
        <v>1148</v>
      </c>
      <c r="C30" s="668" t="s">
        <v>1061</v>
      </c>
      <c r="D30" s="668"/>
      <c r="E30" s="668"/>
      <c r="F30" s="668"/>
      <c r="G30" s="668"/>
      <c r="H30" s="668"/>
      <c r="I30" s="668"/>
      <c r="J30" s="668"/>
      <c r="K30" s="668"/>
      <c r="L30" s="264" t="s">
        <v>1147</v>
      </c>
      <c r="M30" s="668" t="s">
        <v>1128</v>
      </c>
      <c r="N30" s="668"/>
      <c r="O30" s="668"/>
      <c r="P30" s="668"/>
      <c r="Q30" s="668"/>
      <c r="R30" s="668"/>
      <c r="S30" s="668"/>
      <c r="T30" s="668"/>
      <c r="U30" s="668"/>
      <c r="V30" s="668"/>
      <c r="W30" s="264" t="s">
        <v>16</v>
      </c>
      <c r="X30" s="262" t="s">
        <v>1147</v>
      </c>
      <c r="Y30" s="696" t="s">
        <v>1146</v>
      </c>
      <c r="Z30" s="696"/>
      <c r="AA30" s="696"/>
      <c r="AB30" s="696"/>
      <c r="AC30" s="696"/>
      <c r="AD30" s="240">
        <v>0</v>
      </c>
      <c r="AE30" s="240">
        <v>0</v>
      </c>
      <c r="AF30" s="263"/>
      <c r="AG30" s="697" t="s">
        <v>1145</v>
      </c>
      <c r="AH30" s="697"/>
      <c r="AI30" s="697"/>
      <c r="AJ30" s="697"/>
      <c r="AK30" s="697"/>
      <c r="AL30" s="697"/>
      <c r="AM30" s="697"/>
      <c r="AN30" s="697"/>
      <c r="AO30" s="697"/>
      <c r="AP30" s="697"/>
      <c r="AQ30" s="697"/>
      <c r="AR30" s="697"/>
      <c r="AS30" s="697"/>
      <c r="AT30" s="697"/>
      <c r="AU30" s="697" t="s">
        <v>1144</v>
      </c>
      <c r="AV30" s="697"/>
      <c r="AW30" s="697"/>
      <c r="AX30" s="697"/>
      <c r="AY30" s="697"/>
      <c r="AZ30" s="697"/>
      <c r="BA30" s="697"/>
      <c r="BB30" s="240"/>
      <c r="BC30" s="605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63.75">
      <c r="A31" s="693"/>
      <c r="B31" s="682" t="s">
        <v>1143</v>
      </c>
      <c r="C31" s="668" t="s">
        <v>1142</v>
      </c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82" t="s">
        <v>16</v>
      </c>
      <c r="W31" s="682" t="s">
        <v>1141</v>
      </c>
      <c r="X31" s="682" t="s">
        <v>1141</v>
      </c>
      <c r="Y31" s="668"/>
      <c r="Z31" s="264"/>
      <c r="AA31" s="265" t="s">
        <v>1140</v>
      </c>
      <c r="AB31" s="264"/>
      <c r="AC31" s="264"/>
      <c r="AD31" s="668">
        <v>0</v>
      </c>
      <c r="AE31" s="668">
        <v>0</v>
      </c>
      <c r="AF31" s="685"/>
      <c r="AG31" s="668" t="s">
        <v>1139</v>
      </c>
      <c r="AH31" s="668"/>
      <c r="AI31" s="668"/>
      <c r="AJ31" s="668"/>
      <c r="AK31" s="668"/>
      <c r="AL31" s="668"/>
      <c r="AM31" s="668"/>
      <c r="AN31" s="668"/>
      <c r="AO31" s="668"/>
      <c r="AP31" s="682"/>
      <c r="AQ31" s="682"/>
      <c r="AR31" s="668"/>
      <c r="AS31" s="668"/>
      <c r="AT31" s="668"/>
      <c r="AU31" s="668"/>
      <c r="AV31" s="668"/>
      <c r="AW31" s="668"/>
      <c r="AX31" s="668"/>
      <c r="AY31" s="668"/>
      <c r="AZ31" s="668"/>
      <c r="BA31" s="668"/>
      <c r="BB31" s="668"/>
      <c r="BC31" s="67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ht="13.5" thickBot="1">
      <c r="A32" s="694"/>
      <c r="B32" s="684"/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666"/>
      <c r="V32" s="684"/>
      <c r="W32" s="684"/>
      <c r="X32" s="684"/>
      <c r="Y32" s="666"/>
      <c r="Z32" s="666" t="s">
        <v>637</v>
      </c>
      <c r="AA32" s="666"/>
      <c r="AB32" s="666"/>
      <c r="AC32" s="666"/>
      <c r="AD32" s="666"/>
      <c r="AE32" s="666"/>
      <c r="AF32" s="686"/>
      <c r="AG32" s="666"/>
      <c r="AH32" s="666"/>
      <c r="AI32" s="666"/>
      <c r="AJ32" s="666"/>
      <c r="AK32" s="666"/>
      <c r="AL32" s="666"/>
      <c r="AM32" s="666"/>
      <c r="AN32" s="666"/>
      <c r="AO32" s="666"/>
      <c r="AP32" s="684"/>
      <c r="AQ32" s="684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7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>
      <c r="A33" s="675" t="s">
        <v>1138</v>
      </c>
      <c r="B33" s="261" t="s">
        <v>1072</v>
      </c>
      <c r="C33" s="258"/>
      <c r="D33" s="259"/>
      <c r="E33" s="260"/>
      <c r="F33" s="260"/>
      <c r="G33" s="678" t="s">
        <v>1059</v>
      </c>
      <c r="H33" s="679"/>
      <c r="I33" s="679"/>
      <c r="J33" s="679"/>
      <c r="K33" s="680"/>
      <c r="L33" s="259"/>
      <c r="M33" s="259"/>
      <c r="N33" s="258"/>
      <c r="O33" s="681" t="s">
        <v>1060</v>
      </c>
      <c r="P33" s="681"/>
      <c r="Q33" s="681"/>
      <c r="R33" s="681"/>
      <c r="S33" s="78"/>
      <c r="T33" s="78"/>
      <c r="U33" s="78"/>
      <c r="V33" s="78"/>
      <c r="W33" s="78"/>
      <c r="X33" s="257"/>
      <c r="Y33" s="254"/>
      <c r="Z33" s="256"/>
      <c r="AA33" s="253"/>
      <c r="AB33" s="253">
        <v>0</v>
      </c>
      <c r="AC33" s="253">
        <v>0</v>
      </c>
      <c r="AD33" s="253"/>
      <c r="AE33" s="253"/>
      <c r="AF33" s="253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255"/>
      <c r="AX33" s="78"/>
      <c r="AY33" s="254"/>
      <c r="AZ33" s="253"/>
      <c r="BA33" s="253"/>
      <c r="BB33" s="253"/>
      <c r="BC33" s="252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ht="16.5">
      <c r="A34" s="676"/>
      <c r="B34" s="249" t="s">
        <v>1137</v>
      </c>
      <c r="C34" s="668" t="s">
        <v>1113</v>
      </c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240"/>
      <c r="V34" s="240"/>
      <c r="W34" s="240"/>
      <c r="X34" s="251"/>
      <c r="Y34" s="236"/>
      <c r="Z34" s="246"/>
      <c r="AA34" s="246"/>
      <c r="AB34" s="158">
        <v>0</v>
      </c>
      <c r="AC34" s="158">
        <v>0</v>
      </c>
      <c r="AD34" s="239"/>
      <c r="AE34" s="239"/>
      <c r="AF34" s="239"/>
      <c r="AG34" s="668" t="s">
        <v>1111</v>
      </c>
      <c r="AH34" s="668"/>
      <c r="AI34" s="668"/>
      <c r="AJ34" s="240"/>
      <c r="AK34" s="240"/>
      <c r="AL34" s="240"/>
      <c r="AM34" s="668" t="s">
        <v>1060</v>
      </c>
      <c r="AN34" s="668"/>
      <c r="AO34" s="668"/>
      <c r="AP34" s="668"/>
      <c r="AQ34" s="668"/>
      <c r="AR34" s="240"/>
      <c r="AS34" s="240"/>
      <c r="AT34" s="240"/>
      <c r="AU34" s="240"/>
      <c r="AV34" s="239"/>
      <c r="AW34" s="235"/>
      <c r="AX34" s="239"/>
      <c r="AY34" s="238"/>
      <c r="AZ34" s="239"/>
      <c r="BA34" s="239"/>
      <c r="BB34" s="239"/>
      <c r="BC34" s="24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ht="33">
      <c r="A35" s="676"/>
      <c r="B35" s="249" t="s">
        <v>1136</v>
      </c>
      <c r="C35" s="668" t="s">
        <v>1113</v>
      </c>
      <c r="D35" s="668"/>
      <c r="E35" s="668"/>
      <c r="F35" s="668"/>
      <c r="G35" s="668"/>
      <c r="H35" s="668"/>
      <c r="I35" s="668"/>
      <c r="J35" s="668"/>
      <c r="K35" s="668"/>
      <c r="L35" s="668"/>
      <c r="M35" s="240"/>
      <c r="N35" s="240"/>
      <c r="O35" s="240"/>
      <c r="Q35" s="250" t="s">
        <v>1111</v>
      </c>
      <c r="R35" s="240"/>
      <c r="S35" s="240"/>
      <c r="T35" s="240"/>
      <c r="U35" s="656" t="s">
        <v>1060</v>
      </c>
      <c r="V35" s="657"/>
      <c r="W35" s="657"/>
      <c r="X35" s="667"/>
      <c r="Y35" s="236" t="s">
        <v>1060</v>
      </c>
      <c r="Z35" s="239"/>
      <c r="AA35" s="239"/>
      <c r="AB35" s="158"/>
      <c r="AC35" s="158"/>
      <c r="AD35" s="239"/>
      <c r="AE35" s="239"/>
      <c r="AF35" s="239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39"/>
      <c r="AW35" s="235"/>
      <c r="AX35" s="239"/>
      <c r="AY35" s="238"/>
      <c r="AZ35" s="239"/>
      <c r="BA35" s="239"/>
      <c r="BB35" s="239"/>
      <c r="BC35" s="24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ht="16.5">
      <c r="A36" s="676"/>
      <c r="B36" s="249" t="s">
        <v>1135</v>
      </c>
      <c r="C36" s="670" t="s">
        <v>1132</v>
      </c>
      <c r="D36" s="670"/>
      <c r="E36" s="670"/>
      <c r="F36" s="670"/>
      <c r="G36" s="670"/>
      <c r="H36" s="670"/>
      <c r="I36" s="670"/>
      <c r="J36" s="670"/>
      <c r="K36" s="670"/>
      <c r="L36" s="670"/>
      <c r="M36" s="670"/>
      <c r="N36" s="670" t="s">
        <v>1125</v>
      </c>
      <c r="O36" s="670"/>
      <c r="P36" s="670"/>
      <c r="Q36" s="670"/>
      <c r="R36" s="670"/>
      <c r="S36" s="670" t="s">
        <v>1134</v>
      </c>
      <c r="T36" s="670"/>
      <c r="U36" s="670"/>
      <c r="V36" s="670"/>
      <c r="W36" s="670"/>
      <c r="X36" s="237" t="s">
        <v>14</v>
      </c>
      <c r="Y36" s="660" t="s">
        <v>1113</v>
      </c>
      <c r="Z36" s="660"/>
      <c r="AA36" s="661"/>
      <c r="AB36" s="158">
        <v>0</v>
      </c>
      <c r="AC36" s="158">
        <v>0</v>
      </c>
      <c r="AD36" s="659" t="s">
        <v>1113</v>
      </c>
      <c r="AE36" s="660"/>
      <c r="AF36" s="660"/>
      <c r="AG36" s="660"/>
      <c r="AH36" s="660"/>
      <c r="AI36" s="660"/>
      <c r="AJ36" s="660"/>
      <c r="AK36" s="661"/>
      <c r="AL36" s="239"/>
      <c r="AM36" s="215"/>
      <c r="AN36" s="656" t="s">
        <v>1111</v>
      </c>
      <c r="AO36" s="657"/>
      <c r="AP36" s="658"/>
      <c r="AQ36" s="239"/>
      <c r="AR36" s="239"/>
      <c r="AS36" s="659" t="s">
        <v>1060</v>
      </c>
      <c r="AT36" s="660"/>
      <c r="AU36" s="660"/>
      <c r="AV36" s="660"/>
      <c r="AW36" s="660"/>
      <c r="AX36" s="239"/>
      <c r="AY36" s="238"/>
      <c r="AZ36" s="239"/>
      <c r="BA36" s="239"/>
      <c r="BB36" s="239"/>
      <c r="BC36" s="237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16.5">
      <c r="A37" s="676"/>
      <c r="B37" s="249" t="s">
        <v>1133</v>
      </c>
      <c r="C37" s="670" t="s">
        <v>1132</v>
      </c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 t="s">
        <v>1125</v>
      </c>
      <c r="O37" s="670"/>
      <c r="P37" s="670"/>
      <c r="Q37" s="670"/>
      <c r="R37" s="670"/>
      <c r="S37" s="670" t="s">
        <v>1131</v>
      </c>
      <c r="T37" s="670"/>
      <c r="U37" s="670"/>
      <c r="V37" s="670"/>
      <c r="W37" s="670"/>
      <c r="X37" s="237" t="s">
        <v>14</v>
      </c>
      <c r="Y37" s="660" t="s">
        <v>1127</v>
      </c>
      <c r="Z37" s="660"/>
      <c r="AA37" s="661"/>
      <c r="AB37" s="158">
        <v>0</v>
      </c>
      <c r="AC37" s="158">
        <v>0</v>
      </c>
      <c r="AD37" s="659" t="s">
        <v>1126</v>
      </c>
      <c r="AE37" s="660"/>
      <c r="AF37" s="660"/>
      <c r="AG37" s="660"/>
      <c r="AH37" s="660"/>
      <c r="AI37" s="660"/>
      <c r="AJ37" s="661"/>
      <c r="AK37" s="659" t="s">
        <v>1130</v>
      </c>
      <c r="AL37" s="660"/>
      <c r="AM37" s="660"/>
      <c r="AN37" s="660"/>
      <c r="AO37" s="660"/>
      <c r="AP37" s="660"/>
      <c r="AQ37" s="660"/>
      <c r="AR37" s="661"/>
      <c r="AS37" s="239" t="s">
        <v>14</v>
      </c>
      <c r="AT37" s="659" t="s">
        <v>1113</v>
      </c>
      <c r="AU37" s="660"/>
      <c r="AV37" s="660"/>
      <c r="AW37" s="660"/>
      <c r="AX37" s="659" t="s">
        <v>1113</v>
      </c>
      <c r="AY37" s="660"/>
      <c r="AZ37" s="660"/>
      <c r="BA37" s="660"/>
      <c r="BB37" s="660"/>
      <c r="BC37" s="663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6.5">
      <c r="A38" s="676"/>
      <c r="B38" s="249" t="s">
        <v>1129</v>
      </c>
      <c r="C38" s="248"/>
      <c r="D38" s="240"/>
      <c r="E38" s="240"/>
      <c r="F38" s="240"/>
      <c r="G38" s="240"/>
      <c r="H38" s="656" t="s">
        <v>1064</v>
      </c>
      <c r="I38" s="657"/>
      <c r="J38" s="657"/>
      <c r="K38" s="657"/>
      <c r="L38" s="658"/>
      <c r="M38" s="239" t="s">
        <v>11</v>
      </c>
      <c r="N38" s="659" t="s">
        <v>1128</v>
      </c>
      <c r="O38" s="660"/>
      <c r="P38" s="660"/>
      <c r="Q38" s="660"/>
      <c r="R38" s="660"/>
      <c r="S38" s="660"/>
      <c r="T38" s="660"/>
      <c r="U38" s="660"/>
      <c r="V38" s="660"/>
      <c r="W38" s="660"/>
      <c r="X38" s="237" t="s">
        <v>14</v>
      </c>
      <c r="Y38" s="660" t="s">
        <v>1127</v>
      </c>
      <c r="Z38" s="660"/>
      <c r="AA38" s="661"/>
      <c r="AB38" s="158">
        <v>0</v>
      </c>
      <c r="AC38" s="158">
        <v>0</v>
      </c>
      <c r="AD38" s="659" t="s">
        <v>1126</v>
      </c>
      <c r="AE38" s="660"/>
      <c r="AF38" s="660"/>
      <c r="AG38" s="660"/>
      <c r="AH38" s="660"/>
      <c r="AI38" s="660"/>
      <c r="AJ38" s="661"/>
      <c r="AK38" s="659" t="s">
        <v>1125</v>
      </c>
      <c r="AL38" s="660"/>
      <c r="AM38" s="660"/>
      <c r="AN38" s="660"/>
      <c r="AO38" s="661"/>
      <c r="AP38" s="659" t="s">
        <v>1066</v>
      </c>
      <c r="AQ38" s="660"/>
      <c r="AR38" s="660"/>
      <c r="AS38" s="660"/>
      <c r="AT38" s="660"/>
      <c r="AU38" s="661"/>
      <c r="AV38" s="238" t="s">
        <v>14</v>
      </c>
      <c r="AW38" s="235" t="s">
        <v>14</v>
      </c>
      <c r="AX38" s="239"/>
      <c r="AY38" s="245"/>
      <c r="AZ38" s="158"/>
      <c r="BA38" s="158"/>
      <c r="BB38" s="158"/>
      <c r="BC38" s="24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16.5">
      <c r="A39" s="676"/>
      <c r="B39" s="249" t="s">
        <v>1124</v>
      </c>
      <c r="C39" s="248"/>
      <c r="D39" s="240"/>
      <c r="E39" s="240"/>
      <c r="F39" s="240"/>
      <c r="G39" s="240"/>
      <c r="H39" s="240"/>
      <c r="I39" s="239"/>
      <c r="J39" s="247"/>
      <c r="K39" s="239"/>
      <c r="L39" s="239"/>
      <c r="M39" s="239"/>
      <c r="N39" s="239"/>
      <c r="O39" s="239"/>
      <c r="P39" s="239"/>
      <c r="Q39" s="240"/>
      <c r="R39" s="240"/>
      <c r="S39" s="239"/>
      <c r="T39" s="239"/>
      <c r="U39" s="239"/>
      <c r="V39" s="239"/>
      <c r="W39" s="239"/>
      <c r="X39" s="237"/>
      <c r="Y39" s="245"/>
      <c r="Z39" s="238"/>
      <c r="AA39" s="158"/>
      <c r="AB39" s="158">
        <v>0</v>
      </c>
      <c r="AC39" s="158">
        <v>0</v>
      </c>
      <c r="AD39" s="158"/>
      <c r="AE39" s="158"/>
      <c r="AF39" s="158"/>
      <c r="AG39" s="239"/>
      <c r="AH39" s="158"/>
      <c r="AI39" s="659" t="s">
        <v>1064</v>
      </c>
      <c r="AJ39" s="660"/>
      <c r="AK39" s="660"/>
      <c r="AL39" s="246"/>
      <c r="AM39" s="246"/>
      <c r="AN39" s="239" t="s">
        <v>11</v>
      </c>
      <c r="AO39" s="239"/>
      <c r="AP39" s="659" t="s">
        <v>1065</v>
      </c>
      <c r="AQ39" s="660"/>
      <c r="AR39" s="660"/>
      <c r="AS39" s="660"/>
      <c r="AT39" s="660"/>
      <c r="AU39" s="660"/>
      <c r="AV39" s="660"/>
      <c r="AW39" s="660"/>
      <c r="AX39" s="659" t="s">
        <v>1063</v>
      </c>
      <c r="AY39" s="661"/>
      <c r="AZ39" s="158"/>
      <c r="BA39" s="239" t="s">
        <v>14</v>
      </c>
      <c r="BB39" s="158"/>
      <c r="BC39" s="24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33">
      <c r="A40" s="676"/>
      <c r="B40" s="243" t="s">
        <v>1073</v>
      </c>
      <c r="C40" s="241"/>
      <c r="D40" s="240"/>
      <c r="E40" s="240"/>
      <c r="F40" s="240"/>
      <c r="G40" s="240"/>
      <c r="H40" s="240"/>
      <c r="I40" s="240"/>
      <c r="J40" s="247"/>
      <c r="K40" s="239"/>
      <c r="L40" s="239"/>
      <c r="M40" s="659" t="s">
        <v>1060</v>
      </c>
      <c r="N40" s="660"/>
      <c r="O40" s="660"/>
      <c r="P40" s="661"/>
      <c r="Q40" s="246"/>
      <c r="R40" s="246"/>
      <c r="S40" s="246"/>
      <c r="T40" s="239"/>
      <c r="U40" s="239"/>
      <c r="V40" s="239"/>
      <c r="W40" s="239"/>
      <c r="X40" s="237"/>
      <c r="Y40" s="245"/>
      <c r="Z40" s="238"/>
      <c r="AA40" s="158"/>
      <c r="AB40" s="158">
        <v>0</v>
      </c>
      <c r="AC40" s="158">
        <v>0</v>
      </c>
      <c r="AD40" s="158"/>
      <c r="AE40" s="158"/>
      <c r="AF40" s="158"/>
      <c r="AG40" s="239"/>
      <c r="AH40" s="158"/>
      <c r="AI40" s="158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5"/>
      <c r="AX40" s="239"/>
      <c r="AY40" s="245"/>
      <c r="AZ40" s="158"/>
      <c r="BA40" s="158"/>
      <c r="BB40" s="158"/>
      <c r="BC40" s="24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33">
      <c r="A41" s="676"/>
      <c r="B41" s="243" t="s">
        <v>1074</v>
      </c>
      <c r="C41" s="241"/>
      <c r="D41" s="656" t="s">
        <v>1067</v>
      </c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  <c r="T41" s="657"/>
      <c r="U41" s="657"/>
      <c r="V41" s="657"/>
      <c r="W41" s="657"/>
      <c r="X41" s="667"/>
      <c r="Y41" s="236"/>
      <c r="Z41" s="238"/>
      <c r="AA41" s="158"/>
      <c r="AB41" s="158">
        <v>0</v>
      </c>
      <c r="AC41" s="158">
        <v>0</v>
      </c>
      <c r="AD41" s="158"/>
      <c r="AE41" s="158"/>
      <c r="AF41" s="158"/>
      <c r="AG41" s="239"/>
      <c r="AH41" s="158"/>
      <c r="AI41" s="158"/>
      <c r="AJ41" s="239"/>
      <c r="AK41" s="239"/>
      <c r="AL41" s="239"/>
      <c r="AM41" s="239"/>
      <c r="AN41" s="239"/>
      <c r="AO41" s="239"/>
      <c r="AP41" s="239"/>
      <c r="AQ41" s="670" t="s">
        <v>1060</v>
      </c>
      <c r="AR41" s="670"/>
      <c r="AS41" s="670"/>
      <c r="AT41" s="670"/>
      <c r="AU41" s="240"/>
      <c r="AV41" s="239"/>
      <c r="AW41" s="235"/>
      <c r="AX41" s="239"/>
      <c r="AY41" s="245"/>
      <c r="AZ41" s="158"/>
      <c r="BA41" s="158"/>
      <c r="BB41" s="158"/>
      <c r="BC41" s="24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33">
      <c r="A42" s="676"/>
      <c r="B42" s="243" t="s">
        <v>1075</v>
      </c>
      <c r="C42" s="241"/>
      <c r="D42" s="656" t="s">
        <v>1067</v>
      </c>
      <c r="E42" s="657"/>
      <c r="F42" s="657"/>
      <c r="G42" s="657"/>
      <c r="H42" s="657"/>
      <c r="I42" s="657"/>
      <c r="J42" s="657"/>
      <c r="K42" s="657"/>
      <c r="L42" s="657"/>
      <c r="M42" s="657"/>
      <c r="N42" s="657"/>
      <c r="O42" s="657"/>
      <c r="P42" s="657"/>
      <c r="Q42" s="657"/>
      <c r="R42" s="657"/>
      <c r="S42" s="657"/>
      <c r="T42" s="657"/>
      <c r="U42" s="657"/>
      <c r="V42" s="657"/>
      <c r="W42" s="657"/>
      <c r="X42" s="667"/>
      <c r="Y42" s="662" t="s">
        <v>1067</v>
      </c>
      <c r="Z42" s="657"/>
      <c r="AA42" s="658"/>
      <c r="AB42" s="158">
        <v>0</v>
      </c>
      <c r="AC42" s="158">
        <v>0</v>
      </c>
      <c r="AD42" s="659" t="s">
        <v>1067</v>
      </c>
      <c r="AE42" s="660"/>
      <c r="AF42" s="660"/>
      <c r="AG42" s="660"/>
      <c r="AH42" s="660"/>
      <c r="AI42" s="660"/>
      <c r="AJ42" s="660"/>
      <c r="AK42" s="660"/>
      <c r="AL42" s="660"/>
      <c r="AM42" s="660"/>
      <c r="AN42" s="660"/>
      <c r="AO42" s="660"/>
      <c r="AP42" s="660"/>
      <c r="AQ42" s="660"/>
      <c r="AR42" s="660"/>
      <c r="AS42" s="660"/>
      <c r="AT42" s="660"/>
      <c r="AU42" s="660"/>
      <c r="AV42" s="660"/>
      <c r="AW42" s="660"/>
      <c r="AX42" s="671"/>
      <c r="AY42" s="671"/>
      <c r="AZ42" s="671"/>
      <c r="BA42" s="671"/>
      <c r="BB42" s="671"/>
      <c r="BC42" s="672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33">
      <c r="A43" s="676"/>
      <c r="B43" s="243" t="s">
        <v>1076</v>
      </c>
      <c r="C43" s="241"/>
      <c r="D43" s="656" t="s">
        <v>1067</v>
      </c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7"/>
      <c r="R43" s="657"/>
      <c r="S43" s="657"/>
      <c r="T43" s="657"/>
      <c r="U43" s="657"/>
      <c r="V43" s="657"/>
      <c r="W43" s="657"/>
      <c r="X43" s="667"/>
      <c r="Y43" s="662" t="s">
        <v>1067</v>
      </c>
      <c r="Z43" s="657"/>
      <c r="AA43" s="658"/>
      <c r="AB43" s="158">
        <v>0</v>
      </c>
      <c r="AC43" s="158">
        <v>0</v>
      </c>
      <c r="AD43" s="659" t="s">
        <v>1067</v>
      </c>
      <c r="AE43" s="660"/>
      <c r="AF43" s="660"/>
      <c r="AG43" s="660"/>
      <c r="AH43" s="660"/>
      <c r="AI43" s="660"/>
      <c r="AJ43" s="660"/>
      <c r="AK43" s="660"/>
      <c r="AL43" s="660"/>
      <c r="AM43" s="660"/>
      <c r="AN43" s="660"/>
      <c r="AO43" s="660"/>
      <c r="AP43" s="660"/>
      <c r="AQ43" s="660"/>
      <c r="AR43" s="660"/>
      <c r="AS43" s="660"/>
      <c r="AT43" s="660"/>
      <c r="AU43" s="660"/>
      <c r="AV43" s="660"/>
      <c r="AW43" s="660"/>
      <c r="AX43" s="660"/>
      <c r="AY43" s="660"/>
      <c r="AZ43" s="660"/>
      <c r="BA43" s="660"/>
      <c r="BB43" s="660"/>
      <c r="BC43" s="663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33">
      <c r="A44" s="676"/>
      <c r="B44" s="243" t="s">
        <v>1077</v>
      </c>
      <c r="C44" s="241"/>
      <c r="D44" s="656" t="s">
        <v>1067</v>
      </c>
      <c r="E44" s="657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67"/>
      <c r="Y44" s="662" t="s">
        <v>1067</v>
      </c>
      <c r="Z44" s="657"/>
      <c r="AA44" s="658"/>
      <c r="AB44" s="158">
        <v>0</v>
      </c>
      <c r="AC44" s="158">
        <v>0</v>
      </c>
      <c r="AD44" s="659" t="s">
        <v>1067</v>
      </c>
      <c r="AE44" s="660"/>
      <c r="AF44" s="660"/>
      <c r="AG44" s="660"/>
      <c r="AH44" s="660"/>
      <c r="AI44" s="660"/>
      <c r="AJ44" s="660"/>
      <c r="AK44" s="660"/>
      <c r="AL44" s="660"/>
      <c r="AM44" s="660"/>
      <c r="AN44" s="660"/>
      <c r="AO44" s="660"/>
      <c r="AP44" s="660"/>
      <c r="AQ44" s="660"/>
      <c r="AR44" s="660"/>
      <c r="AS44" s="660"/>
      <c r="AT44" s="660"/>
      <c r="AU44" s="660"/>
      <c r="AV44" s="660"/>
      <c r="AW44" s="660"/>
      <c r="AX44" s="660"/>
      <c r="AY44" s="660"/>
      <c r="AZ44" s="660"/>
      <c r="BA44" s="660"/>
      <c r="BB44" s="660"/>
      <c r="BC44" s="663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33">
      <c r="A45" s="676"/>
      <c r="B45" s="243" t="s">
        <v>1078</v>
      </c>
      <c r="C45" s="241"/>
      <c r="D45" s="656" t="s">
        <v>1068</v>
      </c>
      <c r="E45" s="657"/>
      <c r="F45" s="657"/>
      <c r="G45" s="657"/>
      <c r="H45" s="657"/>
      <c r="I45" s="657"/>
      <c r="J45" s="657"/>
      <c r="K45" s="657"/>
      <c r="L45" s="657"/>
      <c r="M45" s="657"/>
      <c r="N45" s="657"/>
      <c r="O45" s="657"/>
      <c r="P45" s="657"/>
      <c r="Q45" s="657"/>
      <c r="R45" s="657"/>
      <c r="S45" s="657"/>
      <c r="T45" s="657"/>
      <c r="U45" s="657"/>
      <c r="V45" s="657"/>
      <c r="W45" s="657"/>
      <c r="X45" s="667"/>
      <c r="Y45" s="662" t="s">
        <v>1068</v>
      </c>
      <c r="Z45" s="657"/>
      <c r="AA45" s="658"/>
      <c r="AB45" s="158">
        <v>0</v>
      </c>
      <c r="AC45" s="158">
        <v>0</v>
      </c>
      <c r="AD45" s="659" t="s">
        <v>1068</v>
      </c>
      <c r="AE45" s="660"/>
      <c r="AF45" s="660"/>
      <c r="AG45" s="660"/>
      <c r="AH45" s="660"/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3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33">
      <c r="A46" s="676"/>
      <c r="B46" s="243" t="s">
        <v>1079</v>
      </c>
      <c r="C46" s="241"/>
      <c r="D46" s="656" t="s">
        <v>1068</v>
      </c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7"/>
      <c r="W46" s="657"/>
      <c r="X46" s="667"/>
      <c r="Y46" s="662" t="s">
        <v>1068</v>
      </c>
      <c r="Z46" s="657"/>
      <c r="AA46" s="658"/>
      <c r="AB46" s="158">
        <v>0</v>
      </c>
      <c r="AC46" s="158">
        <v>0</v>
      </c>
      <c r="AD46" s="659" t="s">
        <v>1068</v>
      </c>
      <c r="AE46" s="660"/>
      <c r="AF46" s="660"/>
      <c r="AG46" s="660"/>
      <c r="AH46" s="660"/>
      <c r="AI46" s="660"/>
      <c r="AJ46" s="660"/>
      <c r="AK46" s="660"/>
      <c r="AL46" s="660"/>
      <c r="AM46" s="660"/>
      <c r="AN46" s="660"/>
      <c r="AO46" s="660"/>
      <c r="AP46" s="660"/>
      <c r="AQ46" s="660"/>
      <c r="AR46" s="660"/>
      <c r="AS46" s="660"/>
      <c r="AT46" s="660"/>
      <c r="AU46" s="660"/>
      <c r="AV46" s="660"/>
      <c r="AW46" s="660"/>
      <c r="AX46" s="660"/>
      <c r="AY46" s="660"/>
      <c r="AZ46" s="660"/>
      <c r="BA46" s="660"/>
      <c r="BB46" s="660"/>
      <c r="BC46" s="663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33">
      <c r="A47" s="676"/>
      <c r="B47" s="243" t="s">
        <v>1080</v>
      </c>
      <c r="C47" s="241"/>
      <c r="D47" s="668" t="s">
        <v>1068</v>
      </c>
      <c r="E47" s="668"/>
      <c r="F47" s="668"/>
      <c r="G47" s="668"/>
      <c r="H47" s="668"/>
      <c r="I47" s="668"/>
      <c r="J47" s="668"/>
      <c r="K47" s="668"/>
      <c r="L47" s="668"/>
      <c r="M47" s="668"/>
      <c r="N47" s="668"/>
      <c r="O47" s="668"/>
      <c r="P47" s="656" t="s">
        <v>1069</v>
      </c>
      <c r="Q47" s="657"/>
      <c r="R47" s="657"/>
      <c r="S47" s="657"/>
      <c r="T47" s="657"/>
      <c r="U47" s="657"/>
      <c r="V47" s="657"/>
      <c r="W47" s="657"/>
      <c r="X47" s="667"/>
      <c r="Y47" s="662" t="s">
        <v>1068</v>
      </c>
      <c r="Z47" s="657"/>
      <c r="AA47" s="658"/>
      <c r="AB47" s="158">
        <v>0</v>
      </c>
      <c r="AC47" s="158">
        <v>0</v>
      </c>
      <c r="AD47" s="659" t="s">
        <v>1068</v>
      </c>
      <c r="AE47" s="660"/>
      <c r="AF47" s="660"/>
      <c r="AG47" s="660"/>
      <c r="AH47" s="660"/>
      <c r="AI47" s="660"/>
      <c r="AJ47" s="660"/>
      <c r="AK47" s="660"/>
      <c r="AL47" s="660"/>
      <c r="AM47" s="660"/>
      <c r="AN47" s="660"/>
      <c r="AO47" s="660"/>
      <c r="AP47" s="660"/>
      <c r="AQ47" s="660"/>
      <c r="AR47" s="660"/>
      <c r="AS47" s="660"/>
      <c r="AT47" s="660"/>
      <c r="AU47" s="660"/>
      <c r="AV47" s="660"/>
      <c r="AW47" s="660"/>
      <c r="AX47" s="660"/>
      <c r="AY47" s="660"/>
      <c r="AZ47" s="660"/>
      <c r="BA47" s="660"/>
      <c r="BB47" s="660"/>
      <c r="BC47" s="663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33">
      <c r="A48" s="676"/>
      <c r="B48" s="242" t="s">
        <v>1123</v>
      </c>
      <c r="C48" s="241"/>
      <c r="D48" s="240"/>
      <c r="E48" s="240"/>
      <c r="F48" s="240"/>
      <c r="G48" s="240"/>
      <c r="H48" s="656" t="s">
        <v>1064</v>
      </c>
      <c r="I48" s="657"/>
      <c r="J48" s="657"/>
      <c r="K48" s="657"/>
      <c r="L48" s="658"/>
      <c r="M48" s="239" t="s">
        <v>11</v>
      </c>
      <c r="N48" s="659" t="s">
        <v>1070</v>
      </c>
      <c r="O48" s="660"/>
      <c r="P48" s="660"/>
      <c r="Q48" s="660"/>
      <c r="R48" s="660"/>
      <c r="S48" s="660"/>
      <c r="T48" s="660"/>
      <c r="U48" s="660"/>
      <c r="V48" s="660"/>
      <c r="W48" s="661"/>
      <c r="X48" s="237" t="s">
        <v>14</v>
      </c>
      <c r="Y48" s="662" t="s">
        <v>1068</v>
      </c>
      <c r="Z48" s="657"/>
      <c r="AA48" s="658"/>
      <c r="AB48" s="158">
        <v>0</v>
      </c>
      <c r="AC48" s="158">
        <v>0</v>
      </c>
      <c r="AD48" s="659" t="s">
        <v>1068</v>
      </c>
      <c r="AE48" s="660"/>
      <c r="AF48" s="660"/>
      <c r="AG48" s="660"/>
      <c r="AH48" s="660"/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660"/>
      <c r="AV48" s="660"/>
      <c r="AW48" s="660"/>
      <c r="AX48" s="660"/>
      <c r="AY48" s="660"/>
      <c r="AZ48" s="660"/>
      <c r="BA48" s="660"/>
      <c r="BB48" s="660"/>
      <c r="BC48" s="663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33.75" thickBot="1">
      <c r="A49" s="677"/>
      <c r="B49" s="234" t="s">
        <v>1122</v>
      </c>
      <c r="C49" s="233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32"/>
      <c r="Y49" s="231"/>
      <c r="Z49" s="230"/>
      <c r="AA49" s="226"/>
      <c r="AB49" s="226">
        <v>0</v>
      </c>
      <c r="AC49" s="226">
        <v>0</v>
      </c>
      <c r="AD49" s="226"/>
      <c r="AE49" s="226"/>
      <c r="AF49" s="226"/>
      <c r="AG49" s="227"/>
      <c r="AH49" s="226"/>
      <c r="AI49" s="664" t="s">
        <v>1064</v>
      </c>
      <c r="AJ49" s="665"/>
      <c r="AK49" s="665"/>
      <c r="AL49" s="229"/>
      <c r="AM49" s="229"/>
      <c r="AN49" s="227" t="s">
        <v>11</v>
      </c>
      <c r="AO49" s="227"/>
      <c r="AP49" s="666" t="s">
        <v>1071</v>
      </c>
      <c r="AQ49" s="666"/>
      <c r="AR49" s="666"/>
      <c r="AS49" s="666"/>
      <c r="AT49" s="228" t="s">
        <v>14</v>
      </c>
      <c r="AU49" s="228"/>
      <c r="AV49" s="227"/>
      <c r="AW49" s="227"/>
      <c r="AX49" s="227"/>
      <c r="AY49" s="226"/>
      <c r="AZ49" s="226"/>
      <c r="BA49" s="226"/>
      <c r="BB49" s="226"/>
      <c r="BC49" s="225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3.5">
      <c r="B50" s="224"/>
      <c r="C50" s="223" t="s">
        <v>964</v>
      </c>
      <c r="E50" s="61"/>
      <c r="F50" s="61"/>
      <c r="G50" s="61"/>
      <c r="H50" s="61"/>
      <c r="I50" s="216"/>
      <c r="J50" s="222"/>
      <c r="K50" s="216"/>
      <c r="L50" s="216"/>
      <c r="M50" s="216"/>
      <c r="N50" s="216"/>
      <c r="O50" s="216"/>
      <c r="P50" s="216"/>
      <c r="Q50" s="61"/>
      <c r="R50" s="61"/>
      <c r="S50" s="216"/>
      <c r="T50" s="216"/>
      <c r="U50" s="216"/>
      <c r="V50" s="216"/>
      <c r="W50" s="216"/>
      <c r="X50" s="216"/>
      <c r="Y50" s="221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21"/>
      <c r="AZ50" s="221"/>
      <c r="BA50" s="221"/>
      <c r="BB50" s="221"/>
      <c r="BC50" s="221"/>
    </row>
    <row r="51" spans="1:256">
      <c r="C51" s="201" t="s">
        <v>22</v>
      </c>
      <c r="D51" s="64"/>
      <c r="E51" s="64"/>
      <c r="F51" s="64"/>
      <c r="G51" s="64"/>
      <c r="H51" s="64"/>
      <c r="I51" s="64" t="s">
        <v>23</v>
      </c>
      <c r="J51" s="64"/>
      <c r="K51" s="203"/>
      <c r="L51" s="122" t="s">
        <v>21</v>
      </c>
      <c r="M51" s="220"/>
      <c r="N51" s="220"/>
      <c r="O51" s="220"/>
      <c r="P51" s="220"/>
      <c r="Q51" s="73"/>
      <c r="S51" s="203" t="s">
        <v>11</v>
      </c>
      <c r="T51" s="203"/>
      <c r="U51" s="201" t="s">
        <v>1121</v>
      </c>
      <c r="V51" s="64"/>
      <c r="W51" s="219"/>
      <c r="X51" s="219"/>
      <c r="Y51" s="219"/>
      <c r="AB51" s="64" t="s">
        <v>847</v>
      </c>
      <c r="AC51" s="203"/>
      <c r="AE51" s="204" t="s">
        <v>27</v>
      </c>
      <c r="AF51" s="203"/>
      <c r="AG51" s="203"/>
      <c r="AH51" s="203"/>
      <c r="AI51" s="73"/>
      <c r="AK51" s="203" t="s">
        <v>16</v>
      </c>
      <c r="AL51" s="203"/>
      <c r="AM51" s="218"/>
      <c r="AN51" s="218"/>
      <c r="AO51" s="669" t="s">
        <v>1928</v>
      </c>
      <c r="AP51" s="669"/>
      <c r="AQ51" s="669"/>
      <c r="AR51" s="669"/>
      <c r="AS51" s="669"/>
      <c r="AT51" s="669"/>
      <c r="AU51" s="669"/>
      <c r="AV51" s="669"/>
      <c r="AW51" s="669"/>
      <c r="AX51" s="669"/>
      <c r="AY51" s="669"/>
      <c r="AZ51" s="669"/>
      <c r="BA51" s="669"/>
    </row>
    <row r="52" spans="1:256" ht="15.75">
      <c r="C52" s="201" t="s">
        <v>25</v>
      </c>
      <c r="D52" s="64"/>
      <c r="E52" s="64"/>
      <c r="F52" s="64"/>
      <c r="G52" s="64"/>
      <c r="I52" s="217" t="s">
        <v>10</v>
      </c>
      <c r="J52" s="64"/>
      <c r="K52" s="203"/>
      <c r="L52" s="204" t="s">
        <v>24</v>
      </c>
      <c r="M52" s="203"/>
      <c r="N52" s="203"/>
      <c r="O52" s="203"/>
      <c r="P52" s="203"/>
      <c r="Q52" s="73"/>
      <c r="S52" s="203" t="s">
        <v>12</v>
      </c>
      <c r="T52" s="203"/>
      <c r="U52" s="201" t="s">
        <v>28</v>
      </c>
      <c r="V52" s="64"/>
      <c r="W52" s="64"/>
      <c r="X52" s="64"/>
      <c r="Y52" s="64"/>
      <c r="AB52" s="64" t="s">
        <v>17</v>
      </c>
      <c r="AC52" s="203"/>
      <c r="AE52" s="201" t="s">
        <v>29</v>
      </c>
      <c r="AF52" s="64"/>
      <c r="AG52" s="64"/>
      <c r="AH52" s="64"/>
      <c r="AK52" s="64" t="s">
        <v>20</v>
      </c>
      <c r="AL52" s="64"/>
      <c r="AM52" s="67"/>
      <c r="AN52" s="67"/>
      <c r="AO52" s="66"/>
      <c r="AP52" s="66"/>
      <c r="AQ52" s="653" t="s">
        <v>965</v>
      </c>
      <c r="AR52" s="653"/>
      <c r="AS52" s="653"/>
      <c r="AT52" s="653"/>
      <c r="AU52" s="653"/>
      <c r="AV52" s="653"/>
      <c r="AW52" s="653"/>
      <c r="AX52" s="653"/>
      <c r="AY52" s="653"/>
      <c r="AZ52" s="653"/>
      <c r="BA52" s="66"/>
      <c r="BB52" s="61"/>
    </row>
    <row r="53" spans="1:256" ht="15.75">
      <c r="C53" s="201" t="s">
        <v>1120</v>
      </c>
      <c r="D53" s="64"/>
      <c r="E53" s="64"/>
      <c r="F53" s="64"/>
      <c r="G53" s="64"/>
      <c r="I53" s="64" t="s">
        <v>30</v>
      </c>
      <c r="K53" s="64"/>
      <c r="L53" s="204" t="s">
        <v>26</v>
      </c>
      <c r="M53" s="203"/>
      <c r="N53" s="203"/>
      <c r="O53" s="203"/>
      <c r="P53" s="203"/>
      <c r="Q53" s="71"/>
      <c r="R53" s="66"/>
      <c r="S53" s="203" t="s">
        <v>14</v>
      </c>
      <c r="T53" s="203"/>
      <c r="U53" s="201" t="s">
        <v>1119</v>
      </c>
      <c r="V53" s="64"/>
      <c r="W53" s="64"/>
      <c r="X53" s="64"/>
      <c r="Y53" s="64"/>
      <c r="AB53" s="64" t="s">
        <v>18</v>
      </c>
      <c r="AC53" s="203"/>
      <c r="AE53" s="201" t="s">
        <v>966</v>
      </c>
      <c r="AF53" s="64"/>
      <c r="AG53" s="64"/>
      <c r="AH53" s="64"/>
      <c r="AK53" s="64">
        <v>0</v>
      </c>
      <c r="AL53" s="64"/>
      <c r="AM53" s="66"/>
      <c r="AN53" s="66"/>
      <c r="AO53" s="66"/>
      <c r="AP53" s="66"/>
      <c r="AQ53" s="654" t="s">
        <v>1118</v>
      </c>
      <c r="AR53" s="654"/>
      <c r="AS53" s="654"/>
      <c r="AT53" s="654"/>
      <c r="AU53" s="654"/>
      <c r="AV53" s="654"/>
      <c r="AW53" s="654"/>
      <c r="AX53" s="654"/>
      <c r="AY53" s="654"/>
      <c r="AZ53" s="654"/>
      <c r="BA53" s="66"/>
      <c r="BB53" s="62"/>
    </row>
    <row r="54" spans="1:256" ht="15.7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201" t="s">
        <v>1117</v>
      </c>
      <c r="M54" s="66"/>
      <c r="N54" s="66"/>
      <c r="O54" s="66"/>
      <c r="P54" s="66"/>
      <c r="Q54" s="66"/>
      <c r="R54" s="66"/>
      <c r="S54" s="64" t="s">
        <v>1116</v>
      </c>
      <c r="T54" s="66"/>
      <c r="U54" s="64" t="s">
        <v>1115</v>
      </c>
      <c r="V54" s="216"/>
      <c r="W54" s="64"/>
      <c r="X54" s="64"/>
      <c r="Y54" s="64"/>
      <c r="AA54" s="66"/>
      <c r="AB54" s="64" t="s">
        <v>19</v>
      </c>
      <c r="AC54" s="64"/>
      <c r="AD54" s="66"/>
      <c r="AE54" s="66"/>
      <c r="AF54" s="66"/>
      <c r="AG54" s="66"/>
      <c r="AH54" s="66"/>
      <c r="AI54" s="66"/>
      <c r="AJ54" s="66"/>
      <c r="AK54" s="66"/>
      <c r="AL54" s="64"/>
      <c r="AM54" s="66"/>
      <c r="AN54" s="66"/>
      <c r="AO54" s="66"/>
      <c r="AP54" s="66"/>
      <c r="AQ54" s="66"/>
      <c r="AR54" s="66"/>
      <c r="AS54" s="66"/>
      <c r="AT54" s="608"/>
      <c r="AU54" s="608"/>
      <c r="AV54" s="608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ht="15.75">
      <c r="B55" s="66"/>
      <c r="C55" s="64" t="s">
        <v>1114</v>
      </c>
      <c r="D55" s="64"/>
      <c r="E55" s="64"/>
      <c r="F55" s="64"/>
      <c r="G55" s="64"/>
      <c r="H55" s="64"/>
      <c r="I55" s="64"/>
      <c r="J55" s="64" t="s">
        <v>1113</v>
      </c>
      <c r="K55" s="64"/>
      <c r="L55" s="66"/>
      <c r="M55" s="66"/>
      <c r="N55" s="66"/>
      <c r="O55" s="66"/>
      <c r="P55" s="66"/>
      <c r="Q55" s="66"/>
      <c r="R55" s="66"/>
      <c r="S55" s="66"/>
      <c r="T55" s="66"/>
      <c r="U55" s="211" t="s">
        <v>1084</v>
      </c>
      <c r="V55" s="211"/>
      <c r="W55" s="211"/>
      <c r="X55" s="211"/>
      <c r="Y55" s="64"/>
      <c r="Z55" s="213"/>
      <c r="AA55" s="215"/>
      <c r="AB55" s="213" t="s">
        <v>1064</v>
      </c>
      <c r="AC55" s="64"/>
      <c r="AD55" s="201"/>
      <c r="AE55" s="64"/>
      <c r="AF55" s="64"/>
      <c r="AG55" s="64"/>
      <c r="AH55" s="64"/>
      <c r="AK55" s="64"/>
      <c r="AL55" s="64"/>
      <c r="AM55" s="66"/>
      <c r="AN55" s="66"/>
      <c r="AO55" s="66"/>
      <c r="AP55" s="66"/>
      <c r="AQ55" s="66"/>
      <c r="AR55" s="66"/>
      <c r="AS55" s="66"/>
      <c r="AT55" s="608"/>
      <c r="AU55" s="608"/>
      <c r="AV55" s="608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ht="15.75">
      <c r="B56" s="66"/>
      <c r="C56" s="64" t="s">
        <v>1112</v>
      </c>
      <c r="D56" s="64"/>
      <c r="E56" s="64"/>
      <c r="F56" s="64"/>
      <c r="G56" s="64"/>
      <c r="H56" s="64"/>
      <c r="I56" s="64"/>
      <c r="J56" s="64" t="s">
        <v>1111</v>
      </c>
      <c r="K56" s="64"/>
      <c r="L56" s="66"/>
      <c r="M56" s="66"/>
      <c r="N56" s="66"/>
      <c r="O56" s="66"/>
      <c r="P56" s="66"/>
      <c r="Q56" s="66"/>
      <c r="R56" s="66"/>
      <c r="S56" s="66"/>
      <c r="T56" s="66"/>
      <c r="U56" s="211" t="s">
        <v>1085</v>
      </c>
      <c r="V56" s="211"/>
      <c r="W56" s="211"/>
      <c r="X56" s="211"/>
      <c r="Y56" s="64"/>
      <c r="Z56" s="211"/>
      <c r="AA56" s="215"/>
      <c r="AB56" s="655" t="s">
        <v>1086</v>
      </c>
      <c r="AC56" s="655"/>
      <c r="AD56" s="201"/>
      <c r="AE56" s="64"/>
      <c r="AF56" s="64"/>
      <c r="AG56" s="64"/>
      <c r="AH56" s="64"/>
      <c r="AK56" s="64"/>
      <c r="AL56" s="64"/>
      <c r="AM56" s="66"/>
      <c r="AN56" s="66"/>
      <c r="AO56" s="66"/>
      <c r="AP56" s="66"/>
      <c r="AQ56" s="66"/>
      <c r="AR56" s="66"/>
      <c r="AS56" s="66"/>
      <c r="AT56" s="608"/>
      <c r="AU56" s="608"/>
      <c r="AV56" s="608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ht="15.75">
      <c r="B57" s="66"/>
      <c r="C57" s="64" t="s">
        <v>1110</v>
      </c>
      <c r="D57" s="64"/>
      <c r="E57" s="64"/>
      <c r="F57" s="64"/>
      <c r="G57" s="64"/>
      <c r="H57" s="64"/>
      <c r="I57" s="64"/>
      <c r="J57" s="64" t="s">
        <v>1059</v>
      </c>
      <c r="K57" s="64"/>
      <c r="L57" s="66"/>
      <c r="M57" s="66"/>
      <c r="N57" s="66"/>
      <c r="O57" s="66"/>
      <c r="P57" s="66"/>
      <c r="Q57" s="66"/>
      <c r="R57" s="66"/>
      <c r="S57" s="66"/>
      <c r="T57" s="66"/>
      <c r="U57" s="211" t="s">
        <v>1087</v>
      </c>
      <c r="V57" s="211"/>
      <c r="W57" s="211"/>
      <c r="X57" s="211"/>
      <c r="Y57" s="64"/>
      <c r="Z57" s="211"/>
      <c r="AA57" s="215"/>
      <c r="AB57" s="655" t="s">
        <v>1088</v>
      </c>
      <c r="AC57" s="655"/>
      <c r="AD57" s="201"/>
      <c r="AE57" s="64"/>
      <c r="AF57" s="64"/>
      <c r="AG57" s="64"/>
      <c r="AH57" s="64"/>
      <c r="AK57" s="64"/>
      <c r="AL57" s="64"/>
      <c r="AM57" s="66"/>
      <c r="AN57" s="66"/>
      <c r="AO57" s="66"/>
      <c r="AP57" s="66"/>
      <c r="AQ57" s="66"/>
      <c r="AR57" s="66"/>
      <c r="AS57" s="66"/>
      <c r="AT57" s="608"/>
      <c r="AU57" s="608"/>
      <c r="AV57" s="608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ht="15.75">
      <c r="B58" s="66"/>
      <c r="C58" s="211" t="s">
        <v>1081</v>
      </c>
      <c r="D58" s="211"/>
      <c r="E58" s="211"/>
      <c r="F58" s="211"/>
      <c r="G58" s="64"/>
      <c r="H58" s="211"/>
      <c r="I58" s="215"/>
      <c r="J58" s="213" t="s">
        <v>1062</v>
      </c>
      <c r="K58" s="212"/>
      <c r="L58" s="66"/>
      <c r="M58" s="66"/>
      <c r="N58" s="66"/>
      <c r="O58" s="66"/>
      <c r="P58" s="66"/>
      <c r="Q58" s="66"/>
      <c r="R58" s="66"/>
      <c r="S58" s="66"/>
      <c r="T58" s="66"/>
      <c r="U58" s="211" t="s">
        <v>1089</v>
      </c>
      <c r="V58" s="64"/>
      <c r="W58" s="64"/>
      <c r="X58" s="64"/>
      <c r="Y58" s="64"/>
      <c r="Z58" s="64"/>
      <c r="AA58" s="64"/>
      <c r="AB58" s="213" t="s">
        <v>1060</v>
      </c>
      <c r="AC58" s="64"/>
      <c r="AD58" s="201"/>
      <c r="AE58" s="64"/>
      <c r="AF58" s="64"/>
      <c r="AG58" s="64"/>
      <c r="AH58" s="64"/>
      <c r="AK58" s="64"/>
      <c r="AL58" s="64"/>
      <c r="AM58" s="66"/>
      <c r="AN58" s="66"/>
      <c r="AO58" s="66"/>
      <c r="AP58" s="66"/>
      <c r="AQ58" s="66" t="s">
        <v>1926</v>
      </c>
      <c r="AR58" s="66"/>
      <c r="AS58" s="66"/>
      <c r="AT58" s="608"/>
      <c r="AU58" s="608"/>
      <c r="AV58" s="608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ht="15.75">
      <c r="B59" s="66"/>
      <c r="C59" s="211" t="s">
        <v>1082</v>
      </c>
      <c r="D59" s="211"/>
      <c r="E59" s="211"/>
      <c r="F59" s="211"/>
      <c r="G59" s="64"/>
      <c r="H59" s="211"/>
      <c r="I59" s="214"/>
      <c r="J59" s="213" t="s">
        <v>1083</v>
      </c>
      <c r="K59" s="212"/>
      <c r="L59" s="66"/>
      <c r="M59" s="66"/>
      <c r="N59" s="66"/>
      <c r="O59" s="66"/>
      <c r="P59" s="66"/>
      <c r="Q59" s="66"/>
      <c r="R59" s="66"/>
      <c r="S59" s="66"/>
      <c r="T59" s="66"/>
      <c r="U59" s="211" t="s">
        <v>1090</v>
      </c>
      <c r="V59" s="64"/>
      <c r="W59" s="64"/>
      <c r="X59" s="64"/>
      <c r="Y59" s="64"/>
      <c r="Z59" s="64"/>
      <c r="AA59" s="64"/>
      <c r="AB59" s="210" t="s">
        <v>1067</v>
      </c>
      <c r="AC59" s="64"/>
      <c r="AD59" s="201"/>
      <c r="AE59" s="64"/>
      <c r="AF59" s="64"/>
      <c r="AG59" s="64"/>
      <c r="AH59" s="64"/>
      <c r="AK59" s="64"/>
      <c r="AL59" s="64"/>
      <c r="AM59" s="66"/>
      <c r="AN59" s="66"/>
      <c r="AO59" s="66"/>
      <c r="AP59" s="66"/>
      <c r="AQ59" s="66"/>
      <c r="AR59" s="66"/>
      <c r="AS59" s="66"/>
      <c r="AT59" s="608"/>
      <c r="AU59" s="608"/>
      <c r="AV59" s="608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ht="15.75">
      <c r="C60" s="209" t="s">
        <v>967</v>
      </c>
      <c r="AR60" s="57"/>
      <c r="AS60" s="57"/>
      <c r="AU60" s="61"/>
      <c r="AV60" s="61"/>
      <c r="AW60" s="66"/>
      <c r="AX60" s="66"/>
    </row>
    <row r="61" spans="1:256" ht="15.75">
      <c r="A61" s="66"/>
      <c r="C61" s="208" t="s">
        <v>1109</v>
      </c>
      <c r="AR61" s="57"/>
      <c r="AS61" s="57"/>
      <c r="AU61" s="61"/>
      <c r="AV61" s="61"/>
      <c r="AW61" s="66"/>
      <c r="AX61" s="66"/>
    </row>
    <row r="62" spans="1:256" ht="15.75">
      <c r="C62" s="122" t="s">
        <v>1923</v>
      </c>
      <c r="AR62" s="57"/>
      <c r="AS62" s="57"/>
      <c r="AU62" s="61"/>
      <c r="AV62" s="61"/>
      <c r="AW62" s="66"/>
      <c r="AX62" s="66"/>
    </row>
    <row r="63" spans="1:256" ht="15.75">
      <c r="B63" s="64"/>
      <c r="C63" s="204" t="s">
        <v>1108</v>
      </c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AA63" s="206"/>
      <c r="AC63" s="68"/>
      <c r="AD63" s="205"/>
      <c r="AE63" s="205"/>
      <c r="AF63" s="205"/>
      <c r="AG63" s="205"/>
      <c r="AH63" s="205"/>
      <c r="AI63" s="205"/>
      <c r="AJ63" s="68"/>
      <c r="AK63" s="68"/>
      <c r="AL63" s="68"/>
      <c r="AM63" s="68"/>
      <c r="AN63" s="205"/>
      <c r="AO63" s="68"/>
      <c r="AP63" s="68"/>
      <c r="AQ63" s="68"/>
      <c r="AR63" s="68"/>
      <c r="AS63" s="68"/>
      <c r="AT63" s="69"/>
      <c r="AU63" s="70"/>
      <c r="AW63" s="69"/>
      <c r="AX63" s="69"/>
      <c r="AY63" s="69"/>
    </row>
    <row r="64" spans="1:256" ht="15.75">
      <c r="B64" s="64"/>
      <c r="C64" s="72" t="s">
        <v>1107</v>
      </c>
      <c r="AA64" s="206"/>
      <c r="AC64" s="68"/>
      <c r="AD64" s="205"/>
      <c r="AE64" s="205"/>
      <c r="AF64" s="205"/>
      <c r="AG64" s="205"/>
      <c r="AH64" s="205"/>
      <c r="AI64" s="205"/>
      <c r="AJ64" s="68"/>
      <c r="AK64" s="68"/>
      <c r="AL64" s="68"/>
      <c r="AM64" s="68"/>
      <c r="AN64" s="205"/>
      <c r="AO64" s="68"/>
      <c r="AP64" s="68"/>
      <c r="AQ64" s="68"/>
      <c r="AR64" s="68"/>
      <c r="AS64" s="68"/>
      <c r="AT64" s="69"/>
      <c r="AU64" s="70"/>
      <c r="AW64" s="69"/>
      <c r="AX64" s="69"/>
      <c r="AY64" s="69"/>
    </row>
    <row r="65" spans="1:256">
      <c r="C65" s="202" t="s">
        <v>1106</v>
      </c>
      <c r="D65" s="204"/>
      <c r="E65" s="204"/>
      <c r="F65" s="204"/>
      <c r="G65" s="204"/>
      <c r="H65" s="203"/>
      <c r="AR65" s="57"/>
      <c r="AS65" s="57"/>
      <c r="AT65" s="57"/>
    </row>
    <row r="66" spans="1:256">
      <c r="C66" s="202" t="s">
        <v>1105</v>
      </c>
      <c r="D66" s="72"/>
      <c r="E66" s="72"/>
      <c r="F66" s="72"/>
      <c r="G66" s="72"/>
      <c r="H66" s="73"/>
      <c r="J66" s="73"/>
      <c r="K66" s="73"/>
      <c r="L66" s="73"/>
      <c r="M66" s="73"/>
      <c r="AR66" s="57"/>
      <c r="AS66" s="57"/>
      <c r="AT66" s="57"/>
    </row>
    <row r="67" spans="1:256">
      <c r="C67" s="132" t="s">
        <v>968</v>
      </c>
      <c r="AR67" s="57"/>
      <c r="AS67" s="57"/>
      <c r="AT67" s="57"/>
    </row>
    <row r="68" spans="1:256">
      <c r="C68" s="201" t="s">
        <v>1924</v>
      </c>
      <c r="P68" s="201" t="s">
        <v>1925</v>
      </c>
      <c r="AR68" s="57"/>
      <c r="AS68" s="57"/>
      <c r="AT68" s="57"/>
    </row>
    <row r="69" spans="1:256">
      <c r="AR69" s="57"/>
      <c r="AS69" s="57"/>
      <c r="AT69" s="57"/>
    </row>
    <row r="70" spans="1:256"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AR70" s="57"/>
      <c r="AS70" s="57"/>
      <c r="AT70" s="57"/>
    </row>
    <row r="71" spans="1:256">
      <c r="D71" s="72"/>
      <c r="AR71" s="57"/>
      <c r="AS71" s="57"/>
      <c r="AT71" s="57"/>
    </row>
    <row r="72" spans="1:256">
      <c r="AR72" s="57"/>
      <c r="AS72" s="57"/>
      <c r="AT72" s="57"/>
    </row>
    <row r="73" spans="1:256">
      <c r="AR73" s="57"/>
      <c r="AS73" s="57"/>
      <c r="AT73" s="57"/>
    </row>
    <row r="74" spans="1:256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>
      <c r="AR75" s="57"/>
      <c r="AS75" s="57"/>
      <c r="AT75" s="57"/>
    </row>
    <row r="76" spans="1:256">
      <c r="AR76" s="57"/>
      <c r="AS76" s="57"/>
      <c r="AT76" s="57"/>
    </row>
    <row r="77" spans="1:256">
      <c r="AR77" s="57"/>
      <c r="AS77" s="57"/>
      <c r="AT77" s="57"/>
    </row>
    <row r="79" spans="1:256">
      <c r="A79" s="62"/>
    </row>
    <row r="80" spans="1:256">
      <c r="A80" s="63"/>
    </row>
    <row r="81" spans="1:1">
      <c r="A81" s="63"/>
    </row>
    <row r="82" spans="1:1">
      <c r="A82" s="62"/>
    </row>
    <row r="83" spans="1:1">
      <c r="A83" s="64"/>
    </row>
    <row r="85" spans="1:1">
      <c r="A85" s="64"/>
    </row>
    <row r="86" spans="1:1">
      <c r="A86" s="64"/>
    </row>
    <row r="87" spans="1:1">
      <c r="A87" s="64"/>
    </row>
    <row r="88" spans="1:1">
      <c r="A88" s="64"/>
    </row>
    <row r="89" spans="1:1">
      <c r="A89" s="64"/>
    </row>
    <row r="90" spans="1:1">
      <c r="A90" s="64"/>
    </row>
    <row r="91" spans="1:1">
      <c r="A91" s="64"/>
    </row>
    <row r="92" spans="1:1">
      <c r="A92" s="64"/>
    </row>
    <row r="93" spans="1:1">
      <c r="A93" s="64"/>
    </row>
    <row r="94" spans="1:1">
      <c r="A94" s="64"/>
    </row>
    <row r="95" spans="1:1">
      <c r="A95" s="64"/>
    </row>
    <row r="107" spans="1:1" ht="15.75">
      <c r="A107" s="66"/>
    </row>
  </sheetData>
  <mergeCells count="198">
    <mergeCell ref="H12:H13"/>
    <mergeCell ref="I12:U13"/>
    <mergeCell ref="A3:K3"/>
    <mergeCell ref="E5:AV5"/>
    <mergeCell ref="A7:B7"/>
    <mergeCell ref="C7:X7"/>
    <mergeCell ref="Y7:AW7"/>
    <mergeCell ref="V12:V13"/>
    <mergeCell ref="W12:W13"/>
    <mergeCell ref="X12:X13"/>
    <mergeCell ref="AX7:BC7"/>
    <mergeCell ref="A8:A10"/>
    <mergeCell ref="N11:O11"/>
    <mergeCell ref="A12:A21"/>
    <mergeCell ref="B12:B13"/>
    <mergeCell ref="C12:C13"/>
    <mergeCell ref="D12:D13"/>
    <mergeCell ref="E12:E13"/>
    <mergeCell ref="F12:F13"/>
    <mergeCell ref="G12:G13"/>
    <mergeCell ref="AF12:AQ12"/>
    <mergeCell ref="AV12:BB12"/>
    <mergeCell ref="AF13:AJ13"/>
    <mergeCell ref="AQ13:AS13"/>
    <mergeCell ref="AU13:BB13"/>
    <mergeCell ref="B14:B15"/>
    <mergeCell ref="C14:C15"/>
    <mergeCell ref="AF14:AQ14"/>
    <mergeCell ref="AF15:AJ15"/>
    <mergeCell ref="AS15:BC15"/>
    <mergeCell ref="B16:B17"/>
    <mergeCell ref="H16:I16"/>
    <mergeCell ref="AF16:AQ16"/>
    <mergeCell ref="C17:G17"/>
    <mergeCell ref="H17:T17"/>
    <mergeCell ref="AF17:AJ17"/>
    <mergeCell ref="AT17:BC17"/>
    <mergeCell ref="B18:B20"/>
    <mergeCell ref="H18:I18"/>
    <mergeCell ref="Y18:AB18"/>
    <mergeCell ref="AG18:AO18"/>
    <mergeCell ref="C19:G19"/>
    <mergeCell ref="H19:T19"/>
    <mergeCell ref="Y19:AB19"/>
    <mergeCell ref="AG19:AO19"/>
    <mergeCell ref="C20:G20"/>
    <mergeCell ref="H20:Q20"/>
    <mergeCell ref="U20:Z20"/>
    <mergeCell ref="AB20:AC20"/>
    <mergeCell ref="AF20:AO20"/>
    <mergeCell ref="E21:H21"/>
    <mergeCell ref="K21:S21"/>
    <mergeCell ref="A22:A25"/>
    <mergeCell ref="D22:T22"/>
    <mergeCell ref="AI22:AJ22"/>
    <mergeCell ref="D23:T23"/>
    <mergeCell ref="AI23:AJ23"/>
    <mergeCell ref="D24:T24"/>
    <mergeCell ref="AI24:AJ24"/>
    <mergeCell ref="D25:T25"/>
    <mergeCell ref="AI25:AJ25"/>
    <mergeCell ref="AE26:AE27"/>
    <mergeCell ref="AF26:AR27"/>
    <mergeCell ref="AS26:AS27"/>
    <mergeCell ref="AT26:AT27"/>
    <mergeCell ref="AU26:AU27"/>
    <mergeCell ref="AV26:AV27"/>
    <mergeCell ref="AW26:AW27"/>
    <mergeCell ref="AX26:AX27"/>
    <mergeCell ref="A26:A32"/>
    <mergeCell ref="B26:B27"/>
    <mergeCell ref="J26:V27"/>
    <mergeCell ref="W26:W27"/>
    <mergeCell ref="X26:X27"/>
    <mergeCell ref="Y26:Z26"/>
    <mergeCell ref="B31:B32"/>
    <mergeCell ref="C31:U32"/>
    <mergeCell ref="V31:V32"/>
    <mergeCell ref="W31:W32"/>
    <mergeCell ref="C30:K30"/>
    <mergeCell ref="M30:V30"/>
    <mergeCell ref="Y30:AC30"/>
    <mergeCell ref="AB26:AC26"/>
    <mergeCell ref="AG30:AT30"/>
    <mergeCell ref="AU30:BA30"/>
    <mergeCell ref="AY26:AY27"/>
    <mergeCell ref="AZ26:AZ27"/>
    <mergeCell ref="BA26:BA27"/>
    <mergeCell ref="BB26:BB27"/>
    <mergeCell ref="BC26:BC27"/>
    <mergeCell ref="Y27:AC27"/>
    <mergeCell ref="B28:B29"/>
    <mergeCell ref="C28:U29"/>
    <mergeCell ref="V28:V29"/>
    <mergeCell ref="W28:W29"/>
    <mergeCell ref="X28:X29"/>
    <mergeCell ref="Y28:Z28"/>
    <mergeCell ref="AZ28:AZ29"/>
    <mergeCell ref="BA28:BA29"/>
    <mergeCell ref="BB28:BB29"/>
    <mergeCell ref="AB28:AC28"/>
    <mergeCell ref="AF28:AR29"/>
    <mergeCell ref="AS28:AS29"/>
    <mergeCell ref="AT28:AT29"/>
    <mergeCell ref="AU28:AU29"/>
    <mergeCell ref="AV28:AV29"/>
    <mergeCell ref="BC28:BC29"/>
    <mergeCell ref="Y29:AC29"/>
    <mergeCell ref="AD26:AD27"/>
    <mergeCell ref="AW28:AW29"/>
    <mergeCell ref="AX28:AX29"/>
    <mergeCell ref="AY28:AY29"/>
    <mergeCell ref="X31:X32"/>
    <mergeCell ref="Y31:Y32"/>
    <mergeCell ref="AD31:AD32"/>
    <mergeCell ref="AE31:AE32"/>
    <mergeCell ref="AF31:AF32"/>
    <mergeCell ref="AG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Z32:AC32"/>
    <mergeCell ref="A33:A49"/>
    <mergeCell ref="G33:K33"/>
    <mergeCell ref="O33:R33"/>
    <mergeCell ref="C34:T34"/>
    <mergeCell ref="AG34:AI34"/>
    <mergeCell ref="AM34:AQ34"/>
    <mergeCell ref="C35:L35"/>
    <mergeCell ref="U35:X35"/>
    <mergeCell ref="C36:M36"/>
    <mergeCell ref="N36:R36"/>
    <mergeCell ref="S36:W36"/>
    <mergeCell ref="Y36:AA36"/>
    <mergeCell ref="AD36:AK36"/>
    <mergeCell ref="AN36:AP36"/>
    <mergeCell ref="AS36:AW36"/>
    <mergeCell ref="C37:M37"/>
    <mergeCell ref="N37:R37"/>
    <mergeCell ref="S37:W37"/>
    <mergeCell ref="Y37:AA37"/>
    <mergeCell ref="AD37:AJ37"/>
    <mergeCell ref="AK37:AR37"/>
    <mergeCell ref="AT37:AW37"/>
    <mergeCell ref="AX37:BC37"/>
    <mergeCell ref="H38:L38"/>
    <mergeCell ref="N38:W38"/>
    <mergeCell ref="Y38:AA38"/>
    <mergeCell ref="AD38:AJ38"/>
    <mergeCell ref="AK38:AO38"/>
    <mergeCell ref="AP38:AU38"/>
    <mergeCell ref="AI39:AK39"/>
    <mergeCell ref="AP39:AW39"/>
    <mergeCell ref="AX39:AY39"/>
    <mergeCell ref="M40:P40"/>
    <mergeCell ref="D41:X41"/>
    <mergeCell ref="AQ41:AT41"/>
    <mergeCell ref="D42:X42"/>
    <mergeCell ref="Y42:AA42"/>
    <mergeCell ref="AD42:BC42"/>
    <mergeCell ref="D46:X46"/>
    <mergeCell ref="Y46:AA46"/>
    <mergeCell ref="AD46:BC46"/>
    <mergeCell ref="D47:O47"/>
    <mergeCell ref="P47:X47"/>
    <mergeCell ref="Y47:AA47"/>
    <mergeCell ref="AD47:BC47"/>
    <mergeCell ref="AO51:BA51"/>
    <mergeCell ref="D43:X43"/>
    <mergeCell ref="Y43:AA43"/>
    <mergeCell ref="AD43:BC43"/>
    <mergeCell ref="D44:X44"/>
    <mergeCell ref="Y44:AA44"/>
    <mergeCell ref="AD44:BC44"/>
    <mergeCell ref="D45:X45"/>
    <mergeCell ref="Y45:AA45"/>
    <mergeCell ref="AD45:BC45"/>
    <mergeCell ref="AQ52:AZ52"/>
    <mergeCell ref="AQ53:AZ53"/>
    <mergeCell ref="AB56:AC56"/>
    <mergeCell ref="AB57:AC57"/>
    <mergeCell ref="H48:L48"/>
    <mergeCell ref="N48:W48"/>
    <mergeCell ref="Y48:AA48"/>
    <mergeCell ref="AD48:BC48"/>
    <mergeCell ref="AI49:AK49"/>
    <mergeCell ref="AP49:AS49"/>
  </mergeCells>
  <printOptions horizontalCentered="1"/>
  <pageMargins left="0" right="0" top="0.25" bottom="0.25" header="0" footer="0.15"/>
  <pageSetup paperSize="9" scale="93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11"/>
  <sheetViews>
    <sheetView zoomScale="96" zoomScaleNormal="96" workbookViewId="0">
      <pane xSplit="4" ySplit="10" topLeftCell="E892" activePane="bottomRight" state="frozen"/>
      <selection pane="topRight" activeCell="E1" sqref="E1"/>
      <selection pane="bottomLeft" activeCell="A11" sqref="A11"/>
      <selection pane="bottomRight" activeCell="C905" sqref="C905"/>
    </sheetView>
  </sheetViews>
  <sheetFormatPr defaultRowHeight="12.75"/>
  <cols>
    <col min="1" max="1" width="3.83203125" customWidth="1"/>
    <col min="2" max="2" width="4.6640625" hidden="1" customWidth="1"/>
    <col min="3" max="3" width="28.1640625" customWidth="1"/>
    <col min="4" max="4" width="10.1640625" customWidth="1"/>
    <col min="5" max="6" width="5.33203125" customWidth="1"/>
    <col min="7" max="7" width="6.83203125" customWidth="1"/>
    <col min="8" max="8" width="6.1640625" customWidth="1"/>
    <col min="9" max="10" width="6.1640625" hidden="1" customWidth="1"/>
    <col min="11" max="12" width="7" hidden="1" customWidth="1"/>
    <col min="13" max="13" width="5.83203125" customWidth="1"/>
    <col min="14" max="14" width="6.83203125" hidden="1" customWidth="1"/>
    <col min="15" max="15" width="6" hidden="1" customWidth="1"/>
    <col min="16" max="17" width="5.83203125" hidden="1" customWidth="1"/>
    <col min="18" max="18" width="6.5" customWidth="1"/>
    <col min="19" max="19" width="6" customWidth="1"/>
    <col min="20" max="20" width="7.6640625" customWidth="1"/>
    <col min="21" max="21" width="7" customWidth="1"/>
    <col min="22" max="22" width="20.33203125" customWidth="1"/>
    <col min="23" max="23" width="55.83203125" customWidth="1"/>
  </cols>
  <sheetData>
    <row r="1" spans="1:23" ht="21" customHeight="1">
      <c r="H1" s="523"/>
      <c r="I1" s="523"/>
      <c r="J1" s="523"/>
      <c r="K1" s="523"/>
      <c r="L1" s="523"/>
      <c r="R1" s="589"/>
      <c r="T1" s="589" t="s">
        <v>1921</v>
      </c>
      <c r="U1" s="523"/>
      <c r="V1" s="523"/>
    </row>
    <row r="2" spans="1:23" hidden="1"/>
    <row r="3" spans="1:23" ht="15.75" hidden="1">
      <c r="A3" s="791" t="s">
        <v>1899</v>
      </c>
      <c r="B3" s="791"/>
      <c r="C3" s="791"/>
      <c r="D3" s="791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330"/>
      <c r="U3" s="787" t="s">
        <v>1</v>
      </c>
      <c r="V3" s="787"/>
      <c r="W3" s="787"/>
    </row>
    <row r="4" spans="1:23" ht="14.25" hidden="1" customHeight="1">
      <c r="A4" s="783" t="s">
        <v>1904</v>
      </c>
      <c r="B4" s="783"/>
      <c r="C4" s="783"/>
      <c r="D4" s="783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782" t="s">
        <v>2</v>
      </c>
      <c r="U4" s="782"/>
      <c r="V4" s="782"/>
      <c r="W4" s="782"/>
    </row>
    <row r="5" spans="1:23" hidden="1"/>
    <row r="6" spans="1:23" ht="25.5" customHeight="1">
      <c r="A6" s="781" t="s">
        <v>1929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</row>
    <row r="7" spans="1:23" ht="5.25" customHeight="1"/>
    <row r="8" spans="1:23" ht="12.75" customHeight="1">
      <c r="A8" s="784" t="s">
        <v>32</v>
      </c>
      <c r="B8" s="784" t="s">
        <v>33</v>
      </c>
      <c r="C8" s="784" t="s">
        <v>34</v>
      </c>
      <c r="D8" s="784" t="s">
        <v>35</v>
      </c>
      <c r="E8" s="780" t="s">
        <v>328</v>
      </c>
      <c r="F8" s="792" t="s">
        <v>329</v>
      </c>
      <c r="G8" s="780" t="s">
        <v>147</v>
      </c>
      <c r="H8" s="780" t="s">
        <v>650</v>
      </c>
      <c r="I8" s="631" t="s">
        <v>1933</v>
      </c>
      <c r="J8" s="631" t="s">
        <v>1933</v>
      </c>
      <c r="K8" s="631" t="s">
        <v>1933</v>
      </c>
      <c r="L8" s="631" t="s">
        <v>1937</v>
      </c>
      <c r="M8" s="780" t="s">
        <v>651</v>
      </c>
      <c r="N8" s="788" t="s">
        <v>1941</v>
      </c>
      <c r="O8" s="788" t="s">
        <v>1942</v>
      </c>
      <c r="P8" s="788" t="s">
        <v>1943</v>
      </c>
      <c r="Q8" s="642" t="s">
        <v>1946</v>
      </c>
      <c r="R8" s="780" t="s">
        <v>652</v>
      </c>
      <c r="S8" s="780" t="s">
        <v>1894</v>
      </c>
      <c r="T8" s="784" t="s">
        <v>5</v>
      </c>
      <c r="U8" s="780" t="s">
        <v>36</v>
      </c>
      <c r="V8" s="784" t="s">
        <v>254</v>
      </c>
      <c r="W8" s="785" t="s">
        <v>1895</v>
      </c>
    </row>
    <row r="9" spans="1:23" ht="25.5">
      <c r="A9" s="784"/>
      <c r="B9" s="784"/>
      <c r="C9" s="784"/>
      <c r="D9" s="784"/>
      <c r="E9" s="784"/>
      <c r="F9" s="793"/>
      <c r="G9" s="780"/>
      <c r="H9" s="780"/>
      <c r="I9" s="631" t="s">
        <v>1934</v>
      </c>
      <c r="J9" s="631" t="s">
        <v>1938</v>
      </c>
      <c r="K9" s="631" t="s">
        <v>1936</v>
      </c>
      <c r="L9" s="631" t="s">
        <v>847</v>
      </c>
      <c r="M9" s="780"/>
      <c r="N9" s="789"/>
      <c r="O9" s="789"/>
      <c r="P9" s="789"/>
      <c r="Q9" s="643" t="s">
        <v>847</v>
      </c>
      <c r="R9" s="780"/>
      <c r="S9" s="780"/>
      <c r="T9" s="784"/>
      <c r="U9" s="780"/>
      <c r="V9" s="784"/>
      <c r="W9" s="786"/>
    </row>
    <row r="10" spans="1:23">
      <c r="A10" s="784"/>
      <c r="B10" s="784"/>
      <c r="C10" s="784"/>
      <c r="D10" s="784"/>
      <c r="E10" s="784"/>
      <c r="F10" s="793"/>
      <c r="G10" s="780"/>
      <c r="H10" s="780"/>
      <c r="I10" s="631"/>
      <c r="J10" s="631"/>
      <c r="K10" s="631"/>
      <c r="L10" s="631"/>
      <c r="M10" s="780"/>
      <c r="N10" s="790"/>
      <c r="O10" s="790"/>
      <c r="P10" s="790"/>
      <c r="Q10" s="644"/>
      <c r="R10" s="780"/>
      <c r="S10" s="780"/>
      <c r="T10" s="784"/>
      <c r="U10" s="780"/>
      <c r="V10" s="784"/>
      <c r="W10" s="786"/>
    </row>
    <row r="11" spans="1:23" ht="17.25" customHeight="1">
      <c r="A11" s="91">
        <v>1</v>
      </c>
      <c r="B11" s="93">
        <v>1</v>
      </c>
      <c r="C11" s="93" t="s">
        <v>65</v>
      </c>
      <c r="D11" s="94" t="s">
        <v>150</v>
      </c>
      <c r="E11" s="93">
        <v>2</v>
      </c>
      <c r="F11" s="96" t="s">
        <v>37</v>
      </c>
      <c r="G11" s="94" t="s">
        <v>734</v>
      </c>
      <c r="H11" s="93">
        <v>36</v>
      </c>
      <c r="I11" s="93">
        <v>24</v>
      </c>
      <c r="J11" s="93">
        <v>12</v>
      </c>
      <c r="K11" s="93"/>
      <c r="L11" s="93"/>
      <c r="M11" s="93">
        <v>3</v>
      </c>
      <c r="N11" s="93">
        <f>I11*M11</f>
        <v>72</v>
      </c>
      <c r="O11" s="93">
        <f>J11*M11</f>
        <v>36</v>
      </c>
      <c r="P11" s="93">
        <f>K11*M11</f>
        <v>0</v>
      </c>
      <c r="Q11" s="93"/>
      <c r="R11" s="93">
        <f t="shared" ref="R11:R35" si="0">H11*M11</f>
        <v>108</v>
      </c>
      <c r="S11" s="90">
        <v>90</v>
      </c>
      <c r="T11" s="93">
        <v>57</v>
      </c>
      <c r="U11" s="90" t="s">
        <v>38</v>
      </c>
      <c r="V11" s="92"/>
      <c r="W11" s="504" t="s">
        <v>1548</v>
      </c>
    </row>
    <row r="12" spans="1:23" ht="17.25" customHeight="1">
      <c r="A12" s="91">
        <v>2</v>
      </c>
      <c r="B12" s="93">
        <v>1</v>
      </c>
      <c r="C12" s="93" t="s">
        <v>41</v>
      </c>
      <c r="D12" s="94" t="s">
        <v>149</v>
      </c>
      <c r="E12" s="93">
        <v>2</v>
      </c>
      <c r="F12" s="96" t="s">
        <v>37</v>
      </c>
      <c r="G12" s="94" t="s">
        <v>734</v>
      </c>
      <c r="H12" s="93">
        <v>36</v>
      </c>
      <c r="I12" s="93">
        <v>24</v>
      </c>
      <c r="J12" s="93">
        <v>12</v>
      </c>
      <c r="K12" s="93"/>
      <c r="L12" s="93"/>
      <c r="M12" s="93">
        <v>1</v>
      </c>
      <c r="N12" s="93">
        <f t="shared" ref="N12:N75" si="1">I12*M12</f>
        <v>24</v>
      </c>
      <c r="O12" s="93">
        <f t="shared" ref="O12:O75" si="2">J12*M12</f>
        <v>12</v>
      </c>
      <c r="P12" s="93">
        <f t="shared" ref="P12:P75" si="3">K12*M12</f>
        <v>0</v>
      </c>
      <c r="Q12" s="93"/>
      <c r="R12" s="93">
        <f t="shared" si="0"/>
        <v>36</v>
      </c>
      <c r="S12" s="90">
        <v>120</v>
      </c>
      <c r="T12" s="93">
        <v>57</v>
      </c>
      <c r="U12" s="90" t="s">
        <v>1549</v>
      </c>
      <c r="V12" s="92"/>
      <c r="W12" s="504" t="s">
        <v>1548</v>
      </c>
    </row>
    <row r="13" spans="1:23" ht="17.25" customHeight="1">
      <c r="A13" s="91">
        <v>3</v>
      </c>
      <c r="B13" s="93">
        <v>1</v>
      </c>
      <c r="C13" s="93" t="s">
        <v>63</v>
      </c>
      <c r="D13" s="94" t="s">
        <v>160</v>
      </c>
      <c r="E13" s="93">
        <v>2</v>
      </c>
      <c r="F13" s="96" t="s">
        <v>44</v>
      </c>
      <c r="G13" s="94" t="s">
        <v>734</v>
      </c>
      <c r="H13" s="93">
        <v>36</v>
      </c>
      <c r="I13" s="93">
        <v>24</v>
      </c>
      <c r="J13" s="93">
        <v>12</v>
      </c>
      <c r="K13" s="93"/>
      <c r="L13" s="93"/>
      <c r="M13" s="93">
        <v>1</v>
      </c>
      <c r="N13" s="93">
        <f t="shared" si="1"/>
        <v>24</v>
      </c>
      <c r="O13" s="93">
        <f t="shared" si="2"/>
        <v>12</v>
      </c>
      <c r="P13" s="93">
        <f t="shared" si="3"/>
        <v>0</v>
      </c>
      <c r="Q13" s="93"/>
      <c r="R13" s="93">
        <f t="shared" si="0"/>
        <v>36</v>
      </c>
      <c r="S13" s="90">
        <v>100</v>
      </c>
      <c r="T13" s="93">
        <v>57</v>
      </c>
      <c r="U13" s="90" t="s">
        <v>129</v>
      </c>
      <c r="V13" s="92"/>
      <c r="W13" s="504" t="s">
        <v>1548</v>
      </c>
    </row>
    <row r="14" spans="1:23" ht="17.25" customHeight="1">
      <c r="A14" s="91">
        <v>4</v>
      </c>
      <c r="B14" s="93">
        <v>1</v>
      </c>
      <c r="C14" s="93" t="s">
        <v>65</v>
      </c>
      <c r="D14" s="94" t="s">
        <v>150</v>
      </c>
      <c r="E14" s="95">
        <v>2</v>
      </c>
      <c r="F14" s="96" t="s">
        <v>44</v>
      </c>
      <c r="G14" s="94" t="s">
        <v>734</v>
      </c>
      <c r="H14" s="93">
        <v>36</v>
      </c>
      <c r="I14" s="93">
        <v>24</v>
      </c>
      <c r="J14" s="93">
        <v>12</v>
      </c>
      <c r="K14" s="93"/>
      <c r="L14" s="93"/>
      <c r="M14" s="93">
        <v>2</v>
      </c>
      <c r="N14" s="93">
        <f t="shared" si="1"/>
        <v>48</v>
      </c>
      <c r="O14" s="93">
        <f t="shared" si="2"/>
        <v>24</v>
      </c>
      <c r="P14" s="93">
        <f t="shared" si="3"/>
        <v>0</v>
      </c>
      <c r="Q14" s="93"/>
      <c r="R14" s="93">
        <f t="shared" si="0"/>
        <v>72</v>
      </c>
      <c r="S14" s="90">
        <v>90</v>
      </c>
      <c r="T14" s="93">
        <v>57</v>
      </c>
      <c r="U14" s="90" t="s">
        <v>46</v>
      </c>
      <c r="V14" s="92"/>
      <c r="W14" s="504" t="s">
        <v>1548</v>
      </c>
    </row>
    <row r="15" spans="1:23" ht="17.25" customHeight="1">
      <c r="A15" s="91">
        <v>5</v>
      </c>
      <c r="B15" s="93">
        <v>1</v>
      </c>
      <c r="C15" s="93" t="s">
        <v>63</v>
      </c>
      <c r="D15" s="94" t="s">
        <v>160</v>
      </c>
      <c r="E15" s="93">
        <v>2</v>
      </c>
      <c r="F15" s="96" t="s">
        <v>44</v>
      </c>
      <c r="G15" s="94" t="s">
        <v>734</v>
      </c>
      <c r="H15" s="93">
        <v>36</v>
      </c>
      <c r="I15" s="93">
        <v>24</v>
      </c>
      <c r="J15" s="93">
        <v>12</v>
      </c>
      <c r="K15" s="93"/>
      <c r="L15" s="93"/>
      <c r="M15" s="93">
        <v>1</v>
      </c>
      <c r="N15" s="93">
        <f t="shared" si="1"/>
        <v>24</v>
      </c>
      <c r="O15" s="93">
        <f t="shared" si="2"/>
        <v>12</v>
      </c>
      <c r="P15" s="93">
        <f t="shared" si="3"/>
        <v>0</v>
      </c>
      <c r="Q15" s="93"/>
      <c r="R15" s="93">
        <f t="shared" si="0"/>
        <v>36</v>
      </c>
      <c r="S15" s="90">
        <v>80</v>
      </c>
      <c r="T15" s="90">
        <v>57</v>
      </c>
      <c r="U15" s="90" t="s">
        <v>100</v>
      </c>
      <c r="V15" s="92"/>
      <c r="W15" s="504" t="s">
        <v>1548</v>
      </c>
    </row>
    <row r="16" spans="1:23" ht="17.25" customHeight="1">
      <c r="A16" s="91">
        <v>6</v>
      </c>
      <c r="B16" s="93">
        <v>1</v>
      </c>
      <c r="C16" s="93" t="s">
        <v>63</v>
      </c>
      <c r="D16" s="94" t="s">
        <v>160</v>
      </c>
      <c r="E16" s="93">
        <v>2</v>
      </c>
      <c r="F16" s="96" t="s">
        <v>37</v>
      </c>
      <c r="G16" s="94" t="s">
        <v>734</v>
      </c>
      <c r="H16" s="93">
        <v>36</v>
      </c>
      <c r="I16" s="93">
        <v>24</v>
      </c>
      <c r="J16" s="93">
        <v>12</v>
      </c>
      <c r="K16" s="93"/>
      <c r="L16" s="93"/>
      <c r="M16" s="93">
        <v>3</v>
      </c>
      <c r="N16" s="93">
        <f t="shared" si="1"/>
        <v>72</v>
      </c>
      <c r="O16" s="93">
        <f t="shared" si="2"/>
        <v>36</v>
      </c>
      <c r="P16" s="93">
        <f t="shared" si="3"/>
        <v>0</v>
      </c>
      <c r="Q16" s="93"/>
      <c r="R16" s="93">
        <f t="shared" si="0"/>
        <v>108</v>
      </c>
      <c r="S16" s="90">
        <v>110</v>
      </c>
      <c r="T16" s="93">
        <v>58</v>
      </c>
      <c r="U16" s="90" t="s">
        <v>38</v>
      </c>
      <c r="V16" s="92"/>
      <c r="W16" s="504" t="s">
        <v>1548</v>
      </c>
    </row>
    <row r="17" spans="1:23" ht="17.25" customHeight="1">
      <c r="A17" s="91">
        <v>7</v>
      </c>
      <c r="B17" s="93">
        <v>1</v>
      </c>
      <c r="C17" s="93" t="s">
        <v>298</v>
      </c>
      <c r="D17" s="94" t="s">
        <v>148</v>
      </c>
      <c r="E17" s="95">
        <v>3</v>
      </c>
      <c r="F17" s="96" t="s">
        <v>37</v>
      </c>
      <c r="G17" s="94" t="s">
        <v>744</v>
      </c>
      <c r="H17" s="93">
        <v>54</v>
      </c>
      <c r="I17" s="93">
        <v>36</v>
      </c>
      <c r="J17" s="93">
        <v>18</v>
      </c>
      <c r="K17" s="93"/>
      <c r="L17" s="93"/>
      <c r="M17" s="93">
        <v>2</v>
      </c>
      <c r="N17" s="93">
        <f t="shared" si="1"/>
        <v>72</v>
      </c>
      <c r="O17" s="93">
        <f t="shared" si="2"/>
        <v>36</v>
      </c>
      <c r="P17" s="93">
        <f t="shared" si="3"/>
        <v>0</v>
      </c>
      <c r="Q17" s="93"/>
      <c r="R17" s="93">
        <f t="shared" si="0"/>
        <v>108</v>
      </c>
      <c r="S17" s="90">
        <v>110</v>
      </c>
      <c r="T17" s="90">
        <v>58</v>
      </c>
      <c r="U17" s="90" t="s">
        <v>46</v>
      </c>
      <c r="V17" s="92"/>
      <c r="W17" s="504" t="s">
        <v>1548</v>
      </c>
    </row>
    <row r="18" spans="1:23" ht="17.25" customHeight="1">
      <c r="A18" s="91">
        <v>8</v>
      </c>
      <c r="B18" s="93">
        <v>1</v>
      </c>
      <c r="C18" s="89" t="s">
        <v>298</v>
      </c>
      <c r="D18" s="88" t="s">
        <v>148</v>
      </c>
      <c r="E18" s="93">
        <v>3</v>
      </c>
      <c r="F18" s="96" t="s">
        <v>37</v>
      </c>
      <c r="G18" s="94" t="s">
        <v>744</v>
      </c>
      <c r="H18" s="93">
        <v>54</v>
      </c>
      <c r="I18" s="93">
        <v>36</v>
      </c>
      <c r="J18" s="93">
        <v>18</v>
      </c>
      <c r="K18" s="93"/>
      <c r="L18" s="93"/>
      <c r="M18" s="93">
        <v>2</v>
      </c>
      <c r="N18" s="93">
        <f t="shared" si="1"/>
        <v>72</v>
      </c>
      <c r="O18" s="93">
        <f t="shared" si="2"/>
        <v>36</v>
      </c>
      <c r="P18" s="93">
        <f t="shared" si="3"/>
        <v>0</v>
      </c>
      <c r="Q18" s="93"/>
      <c r="R18" s="93">
        <f t="shared" si="0"/>
        <v>108</v>
      </c>
      <c r="S18" s="90">
        <v>116</v>
      </c>
      <c r="T18" s="90">
        <v>58</v>
      </c>
      <c r="U18" s="90" t="s">
        <v>23</v>
      </c>
      <c r="V18" s="105"/>
      <c r="W18" s="504" t="s">
        <v>1548</v>
      </c>
    </row>
    <row r="19" spans="1:23" ht="17.25" customHeight="1">
      <c r="A19" s="91">
        <v>9</v>
      </c>
      <c r="B19" s="93">
        <v>1</v>
      </c>
      <c r="C19" s="93" t="s">
        <v>298</v>
      </c>
      <c r="D19" s="94" t="s">
        <v>148</v>
      </c>
      <c r="E19" s="95">
        <v>3</v>
      </c>
      <c r="F19" s="96" t="s">
        <v>37</v>
      </c>
      <c r="G19" s="94" t="s">
        <v>744</v>
      </c>
      <c r="H19" s="93">
        <v>54</v>
      </c>
      <c r="I19" s="93">
        <v>36</v>
      </c>
      <c r="J19" s="93">
        <v>18</v>
      </c>
      <c r="K19" s="93"/>
      <c r="L19" s="93"/>
      <c r="M19" s="93">
        <v>2</v>
      </c>
      <c r="N19" s="93">
        <f t="shared" si="1"/>
        <v>72</v>
      </c>
      <c r="O19" s="93">
        <f t="shared" si="2"/>
        <v>36</v>
      </c>
      <c r="P19" s="93">
        <f t="shared" si="3"/>
        <v>0</v>
      </c>
      <c r="Q19" s="93"/>
      <c r="R19" s="93">
        <f t="shared" si="0"/>
        <v>108</v>
      </c>
      <c r="S19" s="90">
        <v>80</v>
      </c>
      <c r="T19" s="90">
        <v>58</v>
      </c>
      <c r="U19" s="90" t="s">
        <v>635</v>
      </c>
      <c r="V19" s="92"/>
      <c r="W19" s="504" t="s">
        <v>1548</v>
      </c>
    </row>
    <row r="20" spans="1:23" ht="17.25" customHeight="1">
      <c r="A20" s="91">
        <v>10</v>
      </c>
      <c r="B20" s="93">
        <v>1</v>
      </c>
      <c r="C20" s="93" t="s">
        <v>298</v>
      </c>
      <c r="D20" s="94" t="s">
        <v>148</v>
      </c>
      <c r="E20" s="93">
        <v>3</v>
      </c>
      <c r="F20" s="96" t="s">
        <v>44</v>
      </c>
      <c r="G20" s="94" t="s">
        <v>744</v>
      </c>
      <c r="H20" s="93">
        <v>54</v>
      </c>
      <c r="I20" s="93">
        <v>36</v>
      </c>
      <c r="J20" s="93">
        <v>18</v>
      </c>
      <c r="K20" s="93"/>
      <c r="L20" s="93"/>
      <c r="M20" s="93">
        <v>1</v>
      </c>
      <c r="N20" s="93">
        <f t="shared" si="1"/>
        <v>36</v>
      </c>
      <c r="O20" s="93">
        <f t="shared" si="2"/>
        <v>18</v>
      </c>
      <c r="P20" s="93">
        <f t="shared" si="3"/>
        <v>0</v>
      </c>
      <c r="Q20" s="93"/>
      <c r="R20" s="93">
        <f t="shared" si="0"/>
        <v>54</v>
      </c>
      <c r="S20" s="93">
        <v>90</v>
      </c>
      <c r="T20" s="90">
        <v>58</v>
      </c>
      <c r="U20" s="93" t="s">
        <v>85</v>
      </c>
      <c r="V20" s="92"/>
      <c r="W20" s="504" t="s">
        <v>1548</v>
      </c>
    </row>
    <row r="21" spans="1:23" ht="17.25" customHeight="1">
      <c r="A21" s="91">
        <v>11</v>
      </c>
      <c r="B21" s="93">
        <v>1</v>
      </c>
      <c r="C21" s="93" t="s">
        <v>469</v>
      </c>
      <c r="D21" s="94" t="s">
        <v>149</v>
      </c>
      <c r="E21" s="93">
        <v>2</v>
      </c>
      <c r="F21" s="96" t="s">
        <v>44</v>
      </c>
      <c r="G21" s="94" t="s">
        <v>734</v>
      </c>
      <c r="H21" s="93">
        <v>36</v>
      </c>
      <c r="I21" s="93">
        <v>24</v>
      </c>
      <c r="J21" s="93">
        <v>12</v>
      </c>
      <c r="K21" s="93"/>
      <c r="L21" s="93"/>
      <c r="M21" s="93">
        <v>1</v>
      </c>
      <c r="N21" s="93">
        <f t="shared" si="1"/>
        <v>24</v>
      </c>
      <c r="O21" s="93">
        <f t="shared" si="2"/>
        <v>12</v>
      </c>
      <c r="P21" s="93">
        <f t="shared" si="3"/>
        <v>0</v>
      </c>
      <c r="Q21" s="93"/>
      <c r="R21" s="93">
        <f t="shared" si="0"/>
        <v>36</v>
      </c>
      <c r="S21" s="90">
        <v>90</v>
      </c>
      <c r="T21" s="93">
        <v>58</v>
      </c>
      <c r="U21" s="90" t="s">
        <v>85</v>
      </c>
      <c r="V21" s="92"/>
      <c r="W21" s="504" t="s">
        <v>1548</v>
      </c>
    </row>
    <row r="22" spans="1:23" ht="17.25" customHeight="1">
      <c r="A22" s="91">
        <v>12</v>
      </c>
      <c r="B22" s="93">
        <v>1</v>
      </c>
      <c r="C22" s="93" t="s">
        <v>298</v>
      </c>
      <c r="D22" s="94" t="s">
        <v>148</v>
      </c>
      <c r="E22" s="95">
        <v>3</v>
      </c>
      <c r="F22" s="96" t="s">
        <v>44</v>
      </c>
      <c r="G22" s="94" t="s">
        <v>744</v>
      </c>
      <c r="H22" s="93">
        <v>54</v>
      </c>
      <c r="I22" s="93">
        <v>36</v>
      </c>
      <c r="J22" s="93">
        <v>18</v>
      </c>
      <c r="K22" s="93"/>
      <c r="L22" s="93"/>
      <c r="M22" s="93">
        <v>1</v>
      </c>
      <c r="N22" s="93">
        <f t="shared" si="1"/>
        <v>36</v>
      </c>
      <c r="O22" s="93">
        <f t="shared" si="2"/>
        <v>18</v>
      </c>
      <c r="P22" s="93">
        <f t="shared" si="3"/>
        <v>0</v>
      </c>
      <c r="Q22" s="93"/>
      <c r="R22" s="93">
        <f t="shared" si="0"/>
        <v>54</v>
      </c>
      <c r="S22" s="90">
        <v>120</v>
      </c>
      <c r="T22" s="90">
        <v>58</v>
      </c>
      <c r="U22" s="90" t="s">
        <v>550</v>
      </c>
      <c r="V22" s="92"/>
      <c r="W22" s="504" t="s">
        <v>1548</v>
      </c>
    </row>
    <row r="23" spans="1:23" ht="17.25" customHeight="1">
      <c r="A23" s="91">
        <v>13</v>
      </c>
      <c r="B23" s="93">
        <v>1</v>
      </c>
      <c r="C23" s="93" t="s">
        <v>41</v>
      </c>
      <c r="D23" s="88" t="s">
        <v>149</v>
      </c>
      <c r="E23" s="95">
        <v>2</v>
      </c>
      <c r="F23" s="96" t="s">
        <v>44</v>
      </c>
      <c r="G23" s="94" t="s">
        <v>734</v>
      </c>
      <c r="H23" s="93">
        <v>36</v>
      </c>
      <c r="I23" s="93">
        <v>24</v>
      </c>
      <c r="J23" s="93">
        <v>12</v>
      </c>
      <c r="K23" s="93"/>
      <c r="L23" s="93"/>
      <c r="M23" s="93">
        <v>1</v>
      </c>
      <c r="N23" s="93">
        <f t="shared" si="1"/>
        <v>24</v>
      </c>
      <c r="O23" s="93">
        <f t="shared" si="2"/>
        <v>12</v>
      </c>
      <c r="P23" s="93">
        <f t="shared" si="3"/>
        <v>0</v>
      </c>
      <c r="Q23" s="93"/>
      <c r="R23" s="93">
        <f t="shared" si="0"/>
        <v>36</v>
      </c>
      <c r="S23" s="90">
        <v>115</v>
      </c>
      <c r="T23" s="90">
        <v>58</v>
      </c>
      <c r="U23" s="90" t="s">
        <v>53</v>
      </c>
      <c r="V23" s="92"/>
      <c r="W23" s="504" t="s">
        <v>1548</v>
      </c>
    </row>
    <row r="24" spans="1:23" ht="17.25" customHeight="1">
      <c r="A24" s="91">
        <v>14</v>
      </c>
      <c r="B24" s="93">
        <v>1</v>
      </c>
      <c r="C24" s="93" t="s">
        <v>121</v>
      </c>
      <c r="D24" s="94" t="s">
        <v>148</v>
      </c>
      <c r="E24" s="93">
        <v>3</v>
      </c>
      <c r="F24" s="96" t="s">
        <v>44</v>
      </c>
      <c r="G24" s="94" t="s">
        <v>744</v>
      </c>
      <c r="H24" s="93">
        <v>54</v>
      </c>
      <c r="I24" s="93">
        <v>36</v>
      </c>
      <c r="J24" s="93">
        <v>18</v>
      </c>
      <c r="K24" s="93"/>
      <c r="L24" s="93"/>
      <c r="M24" s="93">
        <v>2</v>
      </c>
      <c r="N24" s="93">
        <f t="shared" si="1"/>
        <v>72</v>
      </c>
      <c r="O24" s="93">
        <f t="shared" si="2"/>
        <v>36</v>
      </c>
      <c r="P24" s="93">
        <f t="shared" si="3"/>
        <v>0</v>
      </c>
      <c r="Q24" s="93"/>
      <c r="R24" s="93">
        <f t="shared" si="0"/>
        <v>108</v>
      </c>
      <c r="S24" s="90">
        <v>85</v>
      </c>
      <c r="T24" s="93">
        <v>58</v>
      </c>
      <c r="U24" s="90" t="s">
        <v>99</v>
      </c>
      <c r="V24" s="92"/>
      <c r="W24" s="504" t="s">
        <v>1548</v>
      </c>
    </row>
    <row r="25" spans="1:23" ht="17.25" customHeight="1">
      <c r="A25" s="91">
        <v>15</v>
      </c>
      <c r="B25" s="93">
        <v>1</v>
      </c>
      <c r="C25" s="93" t="s">
        <v>121</v>
      </c>
      <c r="D25" s="94" t="s">
        <v>148</v>
      </c>
      <c r="E25" s="93">
        <v>3</v>
      </c>
      <c r="F25" s="96" t="s">
        <v>37</v>
      </c>
      <c r="G25" s="94" t="s">
        <v>744</v>
      </c>
      <c r="H25" s="93">
        <v>54</v>
      </c>
      <c r="I25" s="93">
        <v>36</v>
      </c>
      <c r="J25" s="93">
        <v>18</v>
      </c>
      <c r="K25" s="93"/>
      <c r="L25" s="93"/>
      <c r="M25" s="93">
        <v>2</v>
      </c>
      <c r="N25" s="93">
        <f t="shared" si="1"/>
        <v>72</v>
      </c>
      <c r="O25" s="93">
        <f t="shared" si="2"/>
        <v>36</v>
      </c>
      <c r="P25" s="93">
        <f t="shared" si="3"/>
        <v>0</v>
      </c>
      <c r="Q25" s="93"/>
      <c r="R25" s="93">
        <f t="shared" si="0"/>
        <v>108</v>
      </c>
      <c r="S25" s="90">
        <v>115</v>
      </c>
      <c r="T25" s="93">
        <v>58</v>
      </c>
      <c r="U25" s="90" t="s">
        <v>60</v>
      </c>
      <c r="V25" s="92"/>
      <c r="W25" s="504" t="s">
        <v>1548</v>
      </c>
    </row>
    <row r="26" spans="1:23" ht="17.25" customHeight="1">
      <c r="A26" s="91">
        <v>16</v>
      </c>
      <c r="B26" s="93">
        <v>1</v>
      </c>
      <c r="C26" s="93" t="s">
        <v>298</v>
      </c>
      <c r="D26" s="94" t="s">
        <v>148</v>
      </c>
      <c r="E26" s="93">
        <v>3</v>
      </c>
      <c r="F26" s="96" t="s">
        <v>37</v>
      </c>
      <c r="G26" s="94" t="s">
        <v>744</v>
      </c>
      <c r="H26" s="93">
        <v>54</v>
      </c>
      <c r="I26" s="93">
        <v>36</v>
      </c>
      <c r="J26" s="93">
        <v>18</v>
      </c>
      <c r="K26" s="93"/>
      <c r="L26" s="93"/>
      <c r="M26" s="93">
        <v>2</v>
      </c>
      <c r="N26" s="93">
        <f t="shared" si="1"/>
        <v>72</v>
      </c>
      <c r="O26" s="93">
        <f t="shared" si="2"/>
        <v>36</v>
      </c>
      <c r="P26" s="93">
        <f t="shared" si="3"/>
        <v>0</v>
      </c>
      <c r="Q26" s="93"/>
      <c r="R26" s="93">
        <f t="shared" si="0"/>
        <v>108</v>
      </c>
      <c r="S26" s="93">
        <v>93</v>
      </c>
      <c r="T26" s="90">
        <v>58</v>
      </c>
      <c r="U26" s="93" t="s">
        <v>71</v>
      </c>
      <c r="V26" s="92"/>
      <c r="W26" s="504" t="s">
        <v>1548</v>
      </c>
    </row>
    <row r="27" spans="1:23" ht="17.25" customHeight="1">
      <c r="A27" s="91">
        <v>17</v>
      </c>
      <c r="B27" s="506">
        <v>1</v>
      </c>
      <c r="C27" s="93" t="s">
        <v>121</v>
      </c>
      <c r="D27" s="93" t="s">
        <v>148</v>
      </c>
      <c r="E27" s="93">
        <v>3</v>
      </c>
      <c r="F27" s="93" t="s">
        <v>37</v>
      </c>
      <c r="G27" s="94" t="s">
        <v>744</v>
      </c>
      <c r="H27" s="93">
        <v>54</v>
      </c>
      <c r="I27" s="93">
        <v>36</v>
      </c>
      <c r="J27" s="93">
        <v>18</v>
      </c>
      <c r="K27" s="93"/>
      <c r="L27" s="93"/>
      <c r="M27" s="93">
        <v>1</v>
      </c>
      <c r="N27" s="93">
        <f t="shared" si="1"/>
        <v>36</v>
      </c>
      <c r="O27" s="93">
        <f t="shared" si="2"/>
        <v>18</v>
      </c>
      <c r="P27" s="93">
        <f t="shared" si="3"/>
        <v>0</v>
      </c>
      <c r="Q27" s="93"/>
      <c r="R27" s="93">
        <f t="shared" si="0"/>
        <v>54</v>
      </c>
      <c r="S27" s="93">
        <v>53</v>
      </c>
      <c r="T27" s="93">
        <v>58</v>
      </c>
      <c r="U27" s="93" t="s">
        <v>100</v>
      </c>
      <c r="V27" s="504"/>
      <c r="W27" s="504" t="s">
        <v>1548</v>
      </c>
    </row>
    <row r="28" spans="1:23" ht="17.25" customHeight="1">
      <c r="A28" s="91">
        <v>18</v>
      </c>
      <c r="B28" s="506">
        <v>1</v>
      </c>
      <c r="C28" s="93" t="s">
        <v>121</v>
      </c>
      <c r="D28" s="93" t="s">
        <v>148</v>
      </c>
      <c r="E28" s="93">
        <v>3</v>
      </c>
      <c r="F28" s="93" t="s">
        <v>37</v>
      </c>
      <c r="G28" s="94" t="s">
        <v>744</v>
      </c>
      <c r="H28" s="93">
        <v>54</v>
      </c>
      <c r="I28" s="93">
        <v>36</v>
      </c>
      <c r="J28" s="93">
        <v>18</v>
      </c>
      <c r="K28" s="93"/>
      <c r="L28" s="93"/>
      <c r="M28" s="93">
        <v>2</v>
      </c>
      <c r="N28" s="93">
        <f t="shared" si="1"/>
        <v>72</v>
      </c>
      <c r="O28" s="93">
        <f t="shared" si="2"/>
        <v>36</v>
      </c>
      <c r="P28" s="93">
        <f t="shared" si="3"/>
        <v>0</v>
      </c>
      <c r="Q28" s="93"/>
      <c r="R28" s="93">
        <f t="shared" si="0"/>
        <v>108</v>
      </c>
      <c r="S28" s="93">
        <v>109</v>
      </c>
      <c r="T28" s="93">
        <v>58</v>
      </c>
      <c r="U28" s="93" t="s">
        <v>1543</v>
      </c>
      <c r="V28" s="504"/>
      <c r="W28" s="504" t="s">
        <v>1548</v>
      </c>
    </row>
    <row r="29" spans="1:23" ht="17.25" customHeight="1">
      <c r="A29" s="91">
        <v>19</v>
      </c>
      <c r="B29" s="506">
        <v>1</v>
      </c>
      <c r="C29" s="93" t="s">
        <v>1640</v>
      </c>
      <c r="D29" s="93" t="s">
        <v>150</v>
      </c>
      <c r="E29" s="93">
        <v>2</v>
      </c>
      <c r="F29" s="93" t="s">
        <v>44</v>
      </c>
      <c r="G29" s="94" t="s">
        <v>734</v>
      </c>
      <c r="H29" s="93">
        <v>36</v>
      </c>
      <c r="I29" s="93">
        <v>24</v>
      </c>
      <c r="J29" s="93">
        <v>12</v>
      </c>
      <c r="K29" s="93"/>
      <c r="L29" s="93"/>
      <c r="M29" s="93">
        <v>1</v>
      </c>
      <c r="N29" s="93">
        <f t="shared" si="1"/>
        <v>24</v>
      </c>
      <c r="O29" s="93">
        <f t="shared" si="2"/>
        <v>12</v>
      </c>
      <c r="P29" s="93">
        <f t="shared" si="3"/>
        <v>0</v>
      </c>
      <c r="Q29" s="93"/>
      <c r="R29" s="93">
        <f t="shared" si="0"/>
        <v>36</v>
      </c>
      <c r="S29" s="93">
        <v>110</v>
      </c>
      <c r="T29" s="93">
        <v>58</v>
      </c>
      <c r="U29" s="93" t="s">
        <v>1543</v>
      </c>
      <c r="V29" s="504"/>
      <c r="W29" s="504" t="s">
        <v>1548</v>
      </c>
    </row>
    <row r="30" spans="1:23" ht="17.25" customHeight="1">
      <c r="A30" s="91">
        <v>20</v>
      </c>
      <c r="B30" s="506">
        <v>1</v>
      </c>
      <c r="C30" s="93" t="s">
        <v>63</v>
      </c>
      <c r="D30" s="93" t="s">
        <v>160</v>
      </c>
      <c r="E30" s="93">
        <v>2</v>
      </c>
      <c r="F30" s="93" t="s">
        <v>37</v>
      </c>
      <c r="G30" s="94" t="s">
        <v>734</v>
      </c>
      <c r="H30" s="93">
        <v>36</v>
      </c>
      <c r="I30" s="93">
        <v>24</v>
      </c>
      <c r="J30" s="93">
        <v>12</v>
      </c>
      <c r="K30" s="93"/>
      <c r="L30" s="93"/>
      <c r="M30" s="93">
        <v>1</v>
      </c>
      <c r="N30" s="93">
        <f t="shared" si="1"/>
        <v>24</v>
      </c>
      <c r="O30" s="93">
        <f t="shared" si="2"/>
        <v>12</v>
      </c>
      <c r="P30" s="93">
        <f t="shared" si="3"/>
        <v>0</v>
      </c>
      <c r="Q30" s="93"/>
      <c r="R30" s="93">
        <f t="shared" si="0"/>
        <v>36</v>
      </c>
      <c r="S30" s="93">
        <v>57</v>
      </c>
      <c r="T30" s="93">
        <v>58</v>
      </c>
      <c r="U30" s="93" t="s">
        <v>811</v>
      </c>
      <c r="V30" s="504"/>
      <c r="W30" s="504" t="s">
        <v>1548</v>
      </c>
    </row>
    <row r="31" spans="1:23" ht="17.25" customHeight="1">
      <c r="A31" s="91">
        <v>21</v>
      </c>
      <c r="B31" s="506">
        <v>1</v>
      </c>
      <c r="C31" s="93" t="s">
        <v>121</v>
      </c>
      <c r="D31" s="93" t="s">
        <v>148</v>
      </c>
      <c r="E31" s="93">
        <v>3</v>
      </c>
      <c r="F31" s="93" t="s">
        <v>37</v>
      </c>
      <c r="G31" s="94" t="s">
        <v>744</v>
      </c>
      <c r="H31" s="93">
        <v>54</v>
      </c>
      <c r="I31" s="93">
        <v>36</v>
      </c>
      <c r="J31" s="93">
        <v>18</v>
      </c>
      <c r="K31" s="93"/>
      <c r="L31" s="93"/>
      <c r="M31" s="93">
        <v>1</v>
      </c>
      <c r="N31" s="93">
        <f t="shared" si="1"/>
        <v>36</v>
      </c>
      <c r="O31" s="93">
        <f t="shared" si="2"/>
        <v>18</v>
      </c>
      <c r="P31" s="93">
        <f t="shared" si="3"/>
        <v>0</v>
      </c>
      <c r="Q31" s="93"/>
      <c r="R31" s="93">
        <f t="shared" si="0"/>
        <v>54</v>
      </c>
      <c r="S31" s="93">
        <v>119</v>
      </c>
      <c r="T31" s="93">
        <v>58</v>
      </c>
      <c r="U31" s="93" t="s">
        <v>1653</v>
      </c>
      <c r="V31" s="504"/>
      <c r="W31" s="504" t="s">
        <v>1548</v>
      </c>
    </row>
    <row r="32" spans="1:23" ht="17.25" customHeight="1">
      <c r="A32" s="91">
        <v>22</v>
      </c>
      <c r="B32" s="506">
        <v>1</v>
      </c>
      <c r="C32" s="93" t="s">
        <v>298</v>
      </c>
      <c r="D32" s="93" t="s">
        <v>148</v>
      </c>
      <c r="E32" s="93">
        <v>3</v>
      </c>
      <c r="F32" s="93" t="s">
        <v>37</v>
      </c>
      <c r="G32" s="94" t="s">
        <v>744</v>
      </c>
      <c r="H32" s="93">
        <v>54</v>
      </c>
      <c r="I32" s="93">
        <v>36</v>
      </c>
      <c r="J32" s="93">
        <v>18</v>
      </c>
      <c r="K32" s="93"/>
      <c r="L32" s="93"/>
      <c r="M32" s="93">
        <v>1</v>
      </c>
      <c r="N32" s="93">
        <f t="shared" si="1"/>
        <v>36</v>
      </c>
      <c r="O32" s="93">
        <f t="shared" si="2"/>
        <v>18</v>
      </c>
      <c r="P32" s="93">
        <f t="shared" si="3"/>
        <v>0</v>
      </c>
      <c r="Q32" s="93"/>
      <c r="R32" s="93">
        <f t="shared" si="0"/>
        <v>54</v>
      </c>
      <c r="S32" s="93">
        <v>50</v>
      </c>
      <c r="T32" s="93">
        <v>59</v>
      </c>
      <c r="U32" s="93" t="s">
        <v>381</v>
      </c>
      <c r="V32" s="504"/>
      <c r="W32" s="504" t="s">
        <v>1548</v>
      </c>
    </row>
    <row r="33" spans="1:24" s="134" customFormat="1" ht="17.25" customHeight="1">
      <c r="A33" s="91">
        <v>23</v>
      </c>
      <c r="B33" s="506">
        <v>1</v>
      </c>
      <c r="C33" s="93" t="s">
        <v>298</v>
      </c>
      <c r="D33" s="93" t="s">
        <v>148</v>
      </c>
      <c r="E33" s="93">
        <v>3</v>
      </c>
      <c r="F33" s="93" t="s">
        <v>37</v>
      </c>
      <c r="G33" s="94" t="s">
        <v>744</v>
      </c>
      <c r="H33" s="93">
        <v>54</v>
      </c>
      <c r="I33" s="93">
        <v>36</v>
      </c>
      <c r="J33" s="93">
        <v>18</v>
      </c>
      <c r="K33" s="93"/>
      <c r="L33" s="93"/>
      <c r="M33" s="93">
        <v>1</v>
      </c>
      <c r="N33" s="93">
        <f t="shared" si="1"/>
        <v>36</v>
      </c>
      <c r="O33" s="93">
        <f t="shared" si="2"/>
        <v>18</v>
      </c>
      <c r="P33" s="93">
        <f t="shared" si="3"/>
        <v>0</v>
      </c>
      <c r="Q33" s="93"/>
      <c r="R33" s="93">
        <f t="shared" si="0"/>
        <v>54</v>
      </c>
      <c r="S33" s="93">
        <v>84</v>
      </c>
      <c r="T33" s="93">
        <v>58</v>
      </c>
      <c r="U33" s="93" t="s">
        <v>816</v>
      </c>
      <c r="V33" s="504"/>
      <c r="W33" s="504" t="s">
        <v>1548</v>
      </c>
    </row>
    <row r="34" spans="1:24" ht="17.25" customHeight="1">
      <c r="A34" s="91">
        <v>24</v>
      </c>
      <c r="B34" s="506">
        <v>1</v>
      </c>
      <c r="C34" s="93" t="s">
        <v>1730</v>
      </c>
      <c r="D34" s="93" t="s">
        <v>1731</v>
      </c>
      <c r="E34" s="93">
        <v>3</v>
      </c>
      <c r="F34" s="93" t="s">
        <v>37</v>
      </c>
      <c r="G34" s="94" t="s">
        <v>744</v>
      </c>
      <c r="H34" s="93">
        <v>54</v>
      </c>
      <c r="I34" s="93">
        <v>36</v>
      </c>
      <c r="J34" s="93">
        <v>18</v>
      </c>
      <c r="K34" s="93"/>
      <c r="L34" s="93"/>
      <c r="M34" s="93">
        <v>1</v>
      </c>
      <c r="N34" s="93">
        <f t="shared" si="1"/>
        <v>36</v>
      </c>
      <c r="O34" s="93">
        <f t="shared" si="2"/>
        <v>18</v>
      </c>
      <c r="P34" s="93">
        <f t="shared" si="3"/>
        <v>0</v>
      </c>
      <c r="Q34" s="93"/>
      <c r="R34" s="93">
        <f t="shared" si="0"/>
        <v>54</v>
      </c>
      <c r="S34" s="93">
        <v>65</v>
      </c>
      <c r="T34" s="93">
        <v>58</v>
      </c>
      <c r="U34" s="93" t="s">
        <v>842</v>
      </c>
      <c r="V34" s="504" t="s">
        <v>819</v>
      </c>
      <c r="W34" s="504" t="s">
        <v>1548</v>
      </c>
    </row>
    <row r="35" spans="1:24" ht="17.25" customHeight="1">
      <c r="A35" s="91">
        <v>25</v>
      </c>
      <c r="B35" s="506">
        <v>1</v>
      </c>
      <c r="C35" s="93" t="s">
        <v>1743</v>
      </c>
      <c r="D35" s="93" t="s">
        <v>1731</v>
      </c>
      <c r="E35" s="93">
        <v>3</v>
      </c>
      <c r="F35" s="93" t="s">
        <v>37</v>
      </c>
      <c r="G35" s="94" t="s">
        <v>744</v>
      </c>
      <c r="H35" s="93">
        <v>54</v>
      </c>
      <c r="I35" s="93">
        <v>36</v>
      </c>
      <c r="J35" s="93">
        <v>18</v>
      </c>
      <c r="K35" s="93"/>
      <c r="L35" s="93"/>
      <c r="M35" s="93">
        <v>1</v>
      </c>
      <c r="N35" s="93">
        <f t="shared" si="1"/>
        <v>36</v>
      </c>
      <c r="O35" s="93">
        <f t="shared" si="2"/>
        <v>18</v>
      </c>
      <c r="P35" s="93">
        <f t="shared" si="3"/>
        <v>0</v>
      </c>
      <c r="Q35" s="93"/>
      <c r="R35" s="93">
        <f t="shared" si="0"/>
        <v>54</v>
      </c>
      <c r="S35" s="93">
        <v>42</v>
      </c>
      <c r="T35" s="93">
        <v>58</v>
      </c>
      <c r="U35" s="93" t="s">
        <v>844</v>
      </c>
      <c r="V35" s="504" t="s">
        <v>819</v>
      </c>
      <c r="W35" s="504" t="s">
        <v>1548</v>
      </c>
    </row>
    <row r="36" spans="1:24" ht="17.25" customHeight="1">
      <c r="A36" s="506"/>
      <c r="B36" s="506"/>
      <c r="C36" s="98" t="s">
        <v>313</v>
      </c>
      <c r="D36" s="93"/>
      <c r="E36" s="93"/>
      <c r="F36" s="93"/>
      <c r="G36" s="93"/>
      <c r="H36" s="93"/>
      <c r="I36" s="93"/>
      <c r="J36" s="93"/>
      <c r="K36" s="93"/>
      <c r="L36" s="93"/>
      <c r="M36" s="98">
        <f>SUM(M11:M35)</f>
        <v>37</v>
      </c>
      <c r="N36" s="98">
        <f>SUM(N11:N35)</f>
        <v>1152</v>
      </c>
      <c r="O36" s="98">
        <f>SUM(O11:O35)</f>
        <v>576</v>
      </c>
      <c r="P36" s="93">
        <f>SUM(P11:P35)</f>
        <v>0</v>
      </c>
      <c r="Q36" s="93"/>
      <c r="R36" s="98">
        <f>SUM(R11:R35)</f>
        <v>1728</v>
      </c>
      <c r="S36" s="93"/>
      <c r="T36" s="93"/>
      <c r="U36" s="93"/>
      <c r="V36" s="504"/>
      <c r="W36" s="645" t="s">
        <v>1548</v>
      </c>
      <c r="X36">
        <v>1</v>
      </c>
    </row>
    <row r="37" spans="1:24" ht="15">
      <c r="A37" s="95">
        <v>1</v>
      </c>
      <c r="B37" s="93">
        <v>2</v>
      </c>
      <c r="C37" s="93" t="s">
        <v>43</v>
      </c>
      <c r="D37" s="94" t="s">
        <v>153</v>
      </c>
      <c r="E37" s="93">
        <v>3</v>
      </c>
      <c r="F37" s="96" t="s">
        <v>37</v>
      </c>
      <c r="G37" s="94" t="s">
        <v>744</v>
      </c>
      <c r="H37" s="93">
        <v>54</v>
      </c>
      <c r="I37" s="93">
        <v>36</v>
      </c>
      <c r="J37" s="93">
        <v>18</v>
      </c>
      <c r="K37" s="93"/>
      <c r="L37" s="93"/>
      <c r="M37" s="93">
        <v>1</v>
      </c>
      <c r="N37" s="93">
        <f t="shared" si="1"/>
        <v>36</v>
      </c>
      <c r="O37" s="93">
        <f t="shared" si="2"/>
        <v>18</v>
      </c>
      <c r="P37" s="93">
        <f t="shared" si="3"/>
        <v>0</v>
      </c>
      <c r="Q37" s="93"/>
      <c r="R37" s="93">
        <f t="shared" ref="R37:R56" si="4">H37*M37</f>
        <v>54</v>
      </c>
      <c r="S37" s="90">
        <v>115</v>
      </c>
      <c r="T37" s="90">
        <v>56</v>
      </c>
      <c r="U37" s="90" t="s">
        <v>38</v>
      </c>
      <c r="V37" s="92"/>
      <c r="W37" s="504" t="s">
        <v>1492</v>
      </c>
    </row>
    <row r="38" spans="1:24" ht="15">
      <c r="A38" s="95">
        <v>2</v>
      </c>
      <c r="B38" s="93">
        <v>2</v>
      </c>
      <c r="C38" s="93" t="s">
        <v>231</v>
      </c>
      <c r="D38" s="94" t="s">
        <v>151</v>
      </c>
      <c r="E38" s="93">
        <v>3</v>
      </c>
      <c r="F38" s="96" t="s">
        <v>44</v>
      </c>
      <c r="G38" s="94" t="s">
        <v>744</v>
      </c>
      <c r="H38" s="93">
        <v>54</v>
      </c>
      <c r="I38" s="93">
        <v>36</v>
      </c>
      <c r="J38" s="93">
        <v>18</v>
      </c>
      <c r="K38" s="93"/>
      <c r="L38" s="93"/>
      <c r="M38" s="93">
        <v>1</v>
      </c>
      <c r="N38" s="93">
        <f t="shared" si="1"/>
        <v>36</v>
      </c>
      <c r="O38" s="93">
        <f t="shared" si="2"/>
        <v>18</v>
      </c>
      <c r="P38" s="93">
        <f t="shared" si="3"/>
        <v>0</v>
      </c>
      <c r="Q38" s="93"/>
      <c r="R38" s="93">
        <f t="shared" si="4"/>
        <v>54</v>
      </c>
      <c r="S38" s="93">
        <v>120</v>
      </c>
      <c r="T38" s="90">
        <v>56</v>
      </c>
      <c r="U38" s="93" t="s">
        <v>129</v>
      </c>
      <c r="V38" s="92"/>
      <c r="W38" s="504" t="s">
        <v>1492</v>
      </c>
    </row>
    <row r="39" spans="1:24" ht="12.75" customHeight="1">
      <c r="A39" s="95">
        <v>3</v>
      </c>
      <c r="B39" s="93">
        <v>2</v>
      </c>
      <c r="C39" s="93" t="s">
        <v>384</v>
      </c>
      <c r="D39" s="94" t="s">
        <v>385</v>
      </c>
      <c r="E39" s="92">
        <v>3</v>
      </c>
      <c r="F39" s="96" t="s">
        <v>37</v>
      </c>
      <c r="G39" s="94" t="s">
        <v>744</v>
      </c>
      <c r="H39" s="93">
        <v>54</v>
      </c>
      <c r="I39" s="93">
        <v>36</v>
      </c>
      <c r="J39" s="93">
        <v>18</v>
      </c>
      <c r="K39" s="93"/>
      <c r="L39" s="93"/>
      <c r="M39" s="93">
        <v>1</v>
      </c>
      <c r="N39" s="93">
        <f t="shared" si="1"/>
        <v>36</v>
      </c>
      <c r="O39" s="93">
        <f t="shared" si="2"/>
        <v>18</v>
      </c>
      <c r="P39" s="93">
        <f t="shared" si="3"/>
        <v>0</v>
      </c>
      <c r="Q39" s="93"/>
      <c r="R39" s="93">
        <f t="shared" si="4"/>
        <v>54</v>
      </c>
      <c r="S39" s="90">
        <v>50</v>
      </c>
      <c r="T39" s="93">
        <v>56</v>
      </c>
      <c r="U39" s="90" t="s">
        <v>1543</v>
      </c>
      <c r="V39" s="92"/>
      <c r="W39" s="504" t="s">
        <v>1492</v>
      </c>
    </row>
    <row r="40" spans="1:24" ht="12.75" customHeight="1">
      <c r="A40" s="95">
        <v>4</v>
      </c>
      <c r="B40" s="93">
        <v>2</v>
      </c>
      <c r="C40" s="93" t="s">
        <v>40</v>
      </c>
      <c r="D40" s="94" t="s">
        <v>152</v>
      </c>
      <c r="E40" s="93">
        <v>2</v>
      </c>
      <c r="F40" s="96" t="s">
        <v>37</v>
      </c>
      <c r="G40" s="94" t="s">
        <v>734</v>
      </c>
      <c r="H40" s="93">
        <v>36</v>
      </c>
      <c r="I40" s="93">
        <v>24</v>
      </c>
      <c r="J40" s="93">
        <v>12</v>
      </c>
      <c r="K40" s="93"/>
      <c r="L40" s="93"/>
      <c r="M40" s="93">
        <v>1</v>
      </c>
      <c r="N40" s="93">
        <f t="shared" si="1"/>
        <v>24</v>
      </c>
      <c r="O40" s="93">
        <f t="shared" si="2"/>
        <v>12</v>
      </c>
      <c r="P40" s="93">
        <f t="shared" si="3"/>
        <v>0</v>
      </c>
      <c r="Q40" s="93"/>
      <c r="R40" s="93">
        <f t="shared" si="4"/>
        <v>36</v>
      </c>
      <c r="S40" s="90">
        <v>46</v>
      </c>
      <c r="T40" s="90">
        <v>56</v>
      </c>
      <c r="U40" s="90" t="s">
        <v>1544</v>
      </c>
      <c r="V40" s="92"/>
      <c r="W40" s="504" t="s">
        <v>1492</v>
      </c>
    </row>
    <row r="41" spans="1:24" ht="15" customHeight="1">
      <c r="A41" s="95">
        <v>5</v>
      </c>
      <c r="B41" s="93">
        <v>2</v>
      </c>
      <c r="C41" s="93" t="s">
        <v>231</v>
      </c>
      <c r="D41" s="94" t="s">
        <v>151</v>
      </c>
      <c r="E41" s="95">
        <v>3</v>
      </c>
      <c r="F41" s="96" t="s">
        <v>37</v>
      </c>
      <c r="G41" s="94" t="s">
        <v>744</v>
      </c>
      <c r="H41" s="93">
        <v>54</v>
      </c>
      <c r="I41" s="93">
        <v>36</v>
      </c>
      <c r="J41" s="93">
        <v>18</v>
      </c>
      <c r="K41" s="93"/>
      <c r="L41" s="93"/>
      <c r="M41" s="93">
        <v>3</v>
      </c>
      <c r="N41" s="93">
        <f t="shared" si="1"/>
        <v>108</v>
      </c>
      <c r="O41" s="93">
        <f t="shared" si="2"/>
        <v>54</v>
      </c>
      <c r="P41" s="93">
        <f t="shared" si="3"/>
        <v>0</v>
      </c>
      <c r="Q41" s="93"/>
      <c r="R41" s="93">
        <f t="shared" si="4"/>
        <v>162</v>
      </c>
      <c r="S41" s="90">
        <v>95</v>
      </c>
      <c r="T41" s="90">
        <v>57</v>
      </c>
      <c r="U41" s="90" t="s">
        <v>38</v>
      </c>
      <c r="V41" s="105"/>
      <c r="W41" s="504" t="s">
        <v>1492</v>
      </c>
    </row>
    <row r="42" spans="1:24" ht="15">
      <c r="A42" s="95">
        <v>6</v>
      </c>
      <c r="B42" s="93">
        <v>2</v>
      </c>
      <c r="C42" s="159" t="s">
        <v>382</v>
      </c>
      <c r="D42" s="94" t="s">
        <v>383</v>
      </c>
      <c r="E42" s="95">
        <v>2</v>
      </c>
      <c r="F42" s="96" t="s">
        <v>44</v>
      </c>
      <c r="G42" s="94" t="s">
        <v>734</v>
      </c>
      <c r="H42" s="93">
        <v>36</v>
      </c>
      <c r="I42" s="93">
        <v>24</v>
      </c>
      <c r="J42" s="93">
        <v>12</v>
      </c>
      <c r="K42" s="93"/>
      <c r="L42" s="93"/>
      <c r="M42" s="93">
        <v>1</v>
      </c>
      <c r="N42" s="93">
        <f t="shared" si="1"/>
        <v>24</v>
      </c>
      <c r="O42" s="93">
        <f t="shared" si="2"/>
        <v>12</v>
      </c>
      <c r="P42" s="93">
        <f t="shared" si="3"/>
        <v>0</v>
      </c>
      <c r="Q42" s="93"/>
      <c r="R42" s="93">
        <f t="shared" si="4"/>
        <v>36</v>
      </c>
      <c r="S42" s="90">
        <v>80</v>
      </c>
      <c r="T42" s="93">
        <v>57</v>
      </c>
      <c r="U42" s="90" t="s">
        <v>46</v>
      </c>
      <c r="V42" s="92"/>
      <c r="W42" s="504" t="s">
        <v>1492</v>
      </c>
    </row>
    <row r="43" spans="1:24" ht="15" customHeight="1">
      <c r="A43" s="95">
        <v>7</v>
      </c>
      <c r="B43" s="93">
        <v>2</v>
      </c>
      <c r="C43" s="93" t="s">
        <v>382</v>
      </c>
      <c r="D43" s="94" t="s">
        <v>383</v>
      </c>
      <c r="E43" s="93">
        <v>2</v>
      </c>
      <c r="F43" s="96" t="s">
        <v>44</v>
      </c>
      <c r="G43" s="94" t="s">
        <v>734</v>
      </c>
      <c r="H43" s="93">
        <v>36</v>
      </c>
      <c r="I43" s="93">
        <v>24</v>
      </c>
      <c r="J43" s="93">
        <v>12</v>
      </c>
      <c r="K43" s="93"/>
      <c r="L43" s="93"/>
      <c r="M43" s="93">
        <v>1</v>
      </c>
      <c r="N43" s="93">
        <f t="shared" si="1"/>
        <v>24</v>
      </c>
      <c r="O43" s="93">
        <f t="shared" si="2"/>
        <v>12</v>
      </c>
      <c r="P43" s="93">
        <f t="shared" si="3"/>
        <v>0</v>
      </c>
      <c r="Q43" s="93"/>
      <c r="R43" s="93">
        <f t="shared" si="4"/>
        <v>36</v>
      </c>
      <c r="S43" s="93">
        <v>120</v>
      </c>
      <c r="T43" s="93">
        <v>57</v>
      </c>
      <c r="U43" s="93" t="s">
        <v>635</v>
      </c>
      <c r="V43" s="92"/>
      <c r="W43" s="504" t="s">
        <v>1492</v>
      </c>
    </row>
    <row r="44" spans="1:24" ht="15">
      <c r="A44" s="95">
        <v>8</v>
      </c>
      <c r="B44" s="93">
        <v>2</v>
      </c>
      <c r="C44" s="93" t="s">
        <v>382</v>
      </c>
      <c r="D44" s="94" t="s">
        <v>383</v>
      </c>
      <c r="E44" s="93">
        <v>2</v>
      </c>
      <c r="F44" s="96" t="s">
        <v>44</v>
      </c>
      <c r="G44" s="94" t="s">
        <v>734</v>
      </c>
      <c r="H44" s="93">
        <v>36</v>
      </c>
      <c r="I44" s="93">
        <v>24</v>
      </c>
      <c r="J44" s="93">
        <v>12</v>
      </c>
      <c r="K44" s="93"/>
      <c r="L44" s="93"/>
      <c r="M44" s="93">
        <v>1</v>
      </c>
      <c r="N44" s="93">
        <f t="shared" si="1"/>
        <v>24</v>
      </c>
      <c r="O44" s="93">
        <f t="shared" si="2"/>
        <v>12</v>
      </c>
      <c r="P44" s="93">
        <f t="shared" si="3"/>
        <v>0</v>
      </c>
      <c r="Q44" s="93"/>
      <c r="R44" s="93">
        <f t="shared" si="4"/>
        <v>36</v>
      </c>
      <c r="S44" s="93">
        <v>110</v>
      </c>
      <c r="T44" s="90">
        <v>57</v>
      </c>
      <c r="U44" s="93" t="s">
        <v>99</v>
      </c>
      <c r="V44" s="92"/>
      <c r="W44" s="504" t="s">
        <v>1492</v>
      </c>
    </row>
    <row r="45" spans="1:24" ht="15">
      <c r="A45" s="95">
        <v>9</v>
      </c>
      <c r="B45" s="93">
        <v>2</v>
      </c>
      <c r="C45" s="93" t="s">
        <v>563</v>
      </c>
      <c r="D45" s="94" t="s">
        <v>151</v>
      </c>
      <c r="E45" s="93">
        <v>3</v>
      </c>
      <c r="F45" s="96" t="s">
        <v>44</v>
      </c>
      <c r="G45" s="94" t="s">
        <v>744</v>
      </c>
      <c r="H45" s="93">
        <v>54</v>
      </c>
      <c r="I45" s="93">
        <v>36</v>
      </c>
      <c r="J45" s="93">
        <v>18</v>
      </c>
      <c r="K45" s="93"/>
      <c r="L45" s="93"/>
      <c r="M45" s="93">
        <v>1</v>
      </c>
      <c r="N45" s="93">
        <f t="shared" si="1"/>
        <v>36</v>
      </c>
      <c r="O45" s="93">
        <f t="shared" si="2"/>
        <v>18</v>
      </c>
      <c r="P45" s="93">
        <f t="shared" si="3"/>
        <v>0</v>
      </c>
      <c r="Q45" s="93"/>
      <c r="R45" s="93">
        <f t="shared" si="4"/>
        <v>54</v>
      </c>
      <c r="S45" s="90">
        <v>110</v>
      </c>
      <c r="T45" s="90">
        <v>57</v>
      </c>
      <c r="U45" s="90" t="s">
        <v>60</v>
      </c>
      <c r="V45" s="92"/>
      <c r="W45" s="504" t="s">
        <v>1492</v>
      </c>
    </row>
    <row r="46" spans="1:24" ht="15">
      <c r="A46" s="95">
        <v>10</v>
      </c>
      <c r="B46" s="93">
        <v>2</v>
      </c>
      <c r="C46" s="93" t="s">
        <v>43</v>
      </c>
      <c r="D46" s="94" t="s">
        <v>153</v>
      </c>
      <c r="E46" s="93">
        <v>3</v>
      </c>
      <c r="F46" s="96" t="s">
        <v>44</v>
      </c>
      <c r="G46" s="94" t="s">
        <v>744</v>
      </c>
      <c r="H46" s="93">
        <v>54</v>
      </c>
      <c r="I46" s="93">
        <v>36</v>
      </c>
      <c r="J46" s="93">
        <v>18</v>
      </c>
      <c r="K46" s="93"/>
      <c r="L46" s="93"/>
      <c r="M46" s="93">
        <v>1</v>
      </c>
      <c r="N46" s="93">
        <f t="shared" si="1"/>
        <v>36</v>
      </c>
      <c r="O46" s="93">
        <f t="shared" si="2"/>
        <v>18</v>
      </c>
      <c r="P46" s="93">
        <f t="shared" si="3"/>
        <v>0</v>
      </c>
      <c r="Q46" s="93"/>
      <c r="R46" s="93">
        <f t="shared" si="4"/>
        <v>54</v>
      </c>
      <c r="S46" s="90">
        <v>90</v>
      </c>
      <c r="T46" s="90">
        <v>57</v>
      </c>
      <c r="U46" s="90" t="s">
        <v>74</v>
      </c>
      <c r="V46" s="92"/>
      <c r="W46" s="504" t="s">
        <v>1492</v>
      </c>
    </row>
    <row r="47" spans="1:24" ht="15">
      <c r="A47" s="95">
        <v>11</v>
      </c>
      <c r="B47" s="93">
        <v>2</v>
      </c>
      <c r="C47" s="93" t="s">
        <v>1099</v>
      </c>
      <c r="D47" s="94" t="s">
        <v>1100</v>
      </c>
      <c r="E47" s="93">
        <v>2</v>
      </c>
      <c r="F47" s="96" t="s">
        <v>37</v>
      </c>
      <c r="G47" s="94" t="s">
        <v>734</v>
      </c>
      <c r="H47" s="93">
        <v>36</v>
      </c>
      <c r="I47" s="93">
        <v>24</v>
      </c>
      <c r="J47" s="93">
        <v>12</v>
      </c>
      <c r="K47" s="93"/>
      <c r="L47" s="93"/>
      <c r="M47" s="93">
        <v>3</v>
      </c>
      <c r="N47" s="93">
        <f t="shared" si="1"/>
        <v>72</v>
      </c>
      <c r="O47" s="93">
        <f t="shared" si="2"/>
        <v>36</v>
      </c>
      <c r="P47" s="93">
        <f t="shared" si="3"/>
        <v>0</v>
      </c>
      <c r="Q47" s="93"/>
      <c r="R47" s="93">
        <f t="shared" si="4"/>
        <v>108</v>
      </c>
      <c r="S47" s="90">
        <v>110</v>
      </c>
      <c r="T47" s="90">
        <v>58</v>
      </c>
      <c r="U47" s="90" t="s">
        <v>38</v>
      </c>
      <c r="V47" s="92"/>
      <c r="W47" s="504" t="s">
        <v>1492</v>
      </c>
    </row>
    <row r="48" spans="1:24" ht="15" customHeight="1">
      <c r="A48" s="95">
        <v>12</v>
      </c>
      <c r="B48" s="93">
        <v>2</v>
      </c>
      <c r="C48" s="93" t="s">
        <v>382</v>
      </c>
      <c r="D48" s="94" t="s">
        <v>1599</v>
      </c>
      <c r="E48" s="93">
        <v>2</v>
      </c>
      <c r="F48" s="96" t="s">
        <v>37</v>
      </c>
      <c r="G48" s="94" t="s">
        <v>734</v>
      </c>
      <c r="H48" s="93">
        <v>36</v>
      </c>
      <c r="I48" s="93">
        <v>24</v>
      </c>
      <c r="J48" s="93">
        <v>12</v>
      </c>
      <c r="K48" s="93"/>
      <c r="L48" s="93"/>
      <c r="M48" s="93">
        <v>3</v>
      </c>
      <c r="N48" s="93">
        <f t="shared" si="1"/>
        <v>72</v>
      </c>
      <c r="O48" s="93">
        <f t="shared" si="2"/>
        <v>36</v>
      </c>
      <c r="P48" s="93">
        <f t="shared" si="3"/>
        <v>0</v>
      </c>
      <c r="Q48" s="93"/>
      <c r="R48" s="93">
        <f t="shared" si="4"/>
        <v>108</v>
      </c>
      <c r="S48" s="93">
        <v>110</v>
      </c>
      <c r="T48" s="93">
        <v>58</v>
      </c>
      <c r="U48" s="93" t="s">
        <v>38</v>
      </c>
      <c r="V48" s="92"/>
      <c r="W48" s="504" t="s">
        <v>1492</v>
      </c>
    </row>
    <row r="49" spans="1:24" ht="15">
      <c r="A49" s="95">
        <v>13</v>
      </c>
      <c r="B49" s="93">
        <v>2</v>
      </c>
      <c r="C49" s="93" t="s">
        <v>382</v>
      </c>
      <c r="D49" s="88" t="s">
        <v>1599</v>
      </c>
      <c r="E49" s="95">
        <v>2</v>
      </c>
      <c r="F49" s="96" t="s">
        <v>37</v>
      </c>
      <c r="G49" s="94" t="s">
        <v>734</v>
      </c>
      <c r="H49" s="93">
        <v>36</v>
      </c>
      <c r="I49" s="93">
        <v>24</v>
      </c>
      <c r="J49" s="93">
        <v>12</v>
      </c>
      <c r="K49" s="93"/>
      <c r="L49" s="93"/>
      <c r="M49" s="93">
        <v>1</v>
      </c>
      <c r="N49" s="93">
        <f t="shared" si="1"/>
        <v>24</v>
      </c>
      <c r="O49" s="93">
        <f t="shared" si="2"/>
        <v>12</v>
      </c>
      <c r="P49" s="93">
        <f t="shared" si="3"/>
        <v>0</v>
      </c>
      <c r="Q49" s="93"/>
      <c r="R49" s="93">
        <f t="shared" si="4"/>
        <v>36</v>
      </c>
      <c r="S49" s="90">
        <v>75</v>
      </c>
      <c r="T49" s="90">
        <v>58</v>
      </c>
      <c r="U49" s="90" t="s">
        <v>1617</v>
      </c>
      <c r="V49" s="92"/>
      <c r="W49" s="504" t="s">
        <v>1492</v>
      </c>
    </row>
    <row r="50" spans="1:24" ht="15">
      <c r="A50" s="95">
        <v>14</v>
      </c>
      <c r="B50" s="93">
        <v>2</v>
      </c>
      <c r="C50" s="93" t="s">
        <v>382</v>
      </c>
      <c r="D50" s="94" t="s">
        <v>1599</v>
      </c>
      <c r="E50" s="93">
        <v>2</v>
      </c>
      <c r="F50" s="96" t="s">
        <v>37</v>
      </c>
      <c r="G50" s="94" t="s">
        <v>734</v>
      </c>
      <c r="H50" s="93">
        <v>36</v>
      </c>
      <c r="I50" s="93">
        <v>24</v>
      </c>
      <c r="J50" s="93">
        <v>12</v>
      </c>
      <c r="K50" s="93"/>
      <c r="L50" s="93"/>
      <c r="M50" s="93">
        <v>2</v>
      </c>
      <c r="N50" s="93">
        <f t="shared" si="1"/>
        <v>48</v>
      </c>
      <c r="O50" s="93">
        <f t="shared" si="2"/>
        <v>24</v>
      </c>
      <c r="P50" s="93">
        <f t="shared" si="3"/>
        <v>0</v>
      </c>
      <c r="Q50" s="93"/>
      <c r="R50" s="93">
        <f t="shared" si="4"/>
        <v>72</v>
      </c>
      <c r="S50" s="90">
        <v>100</v>
      </c>
      <c r="T50" s="90">
        <v>58</v>
      </c>
      <c r="U50" s="90" t="s">
        <v>1623</v>
      </c>
      <c r="V50" s="92"/>
      <c r="W50" s="504" t="s">
        <v>1492</v>
      </c>
    </row>
    <row r="51" spans="1:24" ht="15">
      <c r="A51" s="95">
        <v>15</v>
      </c>
      <c r="B51" s="93">
        <v>2</v>
      </c>
      <c r="C51" s="93" t="s">
        <v>382</v>
      </c>
      <c r="D51" s="94" t="s">
        <v>1599</v>
      </c>
      <c r="E51" s="93">
        <v>2</v>
      </c>
      <c r="F51" s="96" t="s">
        <v>44</v>
      </c>
      <c r="G51" s="94" t="s">
        <v>734</v>
      </c>
      <c r="H51" s="93">
        <v>36</v>
      </c>
      <c r="I51" s="93">
        <v>24</v>
      </c>
      <c r="J51" s="93">
        <v>12</v>
      </c>
      <c r="K51" s="93"/>
      <c r="L51" s="93"/>
      <c r="M51" s="93">
        <v>1</v>
      </c>
      <c r="N51" s="93">
        <f t="shared" si="1"/>
        <v>24</v>
      </c>
      <c r="O51" s="93">
        <f t="shared" si="2"/>
        <v>12</v>
      </c>
      <c r="P51" s="93">
        <f t="shared" si="3"/>
        <v>0</v>
      </c>
      <c r="Q51" s="93"/>
      <c r="R51" s="93">
        <f t="shared" si="4"/>
        <v>36</v>
      </c>
      <c r="S51" s="90">
        <v>100</v>
      </c>
      <c r="T51" s="90">
        <v>58</v>
      </c>
      <c r="U51" s="90" t="s">
        <v>71</v>
      </c>
      <c r="V51" s="92"/>
      <c r="W51" s="504" t="s">
        <v>1492</v>
      </c>
    </row>
    <row r="52" spans="1:24" ht="15">
      <c r="A52" s="95">
        <v>16</v>
      </c>
      <c r="B52" s="93">
        <v>2</v>
      </c>
      <c r="C52" s="93" t="s">
        <v>231</v>
      </c>
      <c r="D52" s="94" t="s">
        <v>151</v>
      </c>
      <c r="E52" s="95">
        <v>3</v>
      </c>
      <c r="F52" s="96" t="s">
        <v>44</v>
      </c>
      <c r="G52" s="94" t="s">
        <v>744</v>
      </c>
      <c r="H52" s="93">
        <v>54</v>
      </c>
      <c r="I52" s="93">
        <v>36</v>
      </c>
      <c r="J52" s="93">
        <v>18</v>
      </c>
      <c r="K52" s="93"/>
      <c r="L52" s="93"/>
      <c r="M52" s="93">
        <v>2</v>
      </c>
      <c r="N52" s="93">
        <f t="shared" si="1"/>
        <v>72</v>
      </c>
      <c r="O52" s="93">
        <f t="shared" si="2"/>
        <v>36</v>
      </c>
      <c r="P52" s="93">
        <f t="shared" si="3"/>
        <v>0</v>
      </c>
      <c r="Q52" s="93"/>
      <c r="R52" s="93">
        <f t="shared" si="4"/>
        <v>108</v>
      </c>
      <c r="S52" s="90">
        <v>85</v>
      </c>
      <c r="T52" s="90">
        <v>58</v>
      </c>
      <c r="U52" s="90" t="s">
        <v>74</v>
      </c>
      <c r="V52" s="92"/>
      <c r="W52" s="504" t="s">
        <v>1492</v>
      </c>
    </row>
    <row r="53" spans="1:24" ht="15" customHeight="1">
      <c r="A53" s="95">
        <v>17</v>
      </c>
      <c r="B53" s="506">
        <v>2</v>
      </c>
      <c r="C53" s="93" t="s">
        <v>1639</v>
      </c>
      <c r="D53" s="93" t="s">
        <v>1599</v>
      </c>
      <c r="E53" s="93">
        <v>2</v>
      </c>
      <c r="F53" s="93" t="s">
        <v>37</v>
      </c>
      <c r="G53" s="93" t="s">
        <v>734</v>
      </c>
      <c r="H53" s="93">
        <v>36</v>
      </c>
      <c r="I53" s="93">
        <v>24</v>
      </c>
      <c r="J53" s="93">
        <v>12</v>
      </c>
      <c r="K53" s="93"/>
      <c r="L53" s="93"/>
      <c r="M53" s="93">
        <v>2</v>
      </c>
      <c r="N53" s="93">
        <f t="shared" si="1"/>
        <v>48</v>
      </c>
      <c r="O53" s="93">
        <f t="shared" si="2"/>
        <v>24</v>
      </c>
      <c r="P53" s="93">
        <f t="shared" si="3"/>
        <v>0</v>
      </c>
      <c r="Q53" s="93"/>
      <c r="R53" s="93">
        <f t="shared" si="4"/>
        <v>72</v>
      </c>
      <c r="S53" s="93">
        <v>110</v>
      </c>
      <c r="T53" s="93">
        <v>58</v>
      </c>
      <c r="U53" s="93" t="s">
        <v>1543</v>
      </c>
      <c r="V53" s="504"/>
      <c r="W53" s="504" t="s">
        <v>1492</v>
      </c>
    </row>
    <row r="54" spans="1:24" ht="15" customHeight="1">
      <c r="A54" s="95">
        <v>18</v>
      </c>
      <c r="B54" s="506">
        <v>2</v>
      </c>
      <c r="C54" s="93" t="s">
        <v>382</v>
      </c>
      <c r="D54" s="93" t="s">
        <v>1599</v>
      </c>
      <c r="E54" s="93">
        <v>2</v>
      </c>
      <c r="F54" s="93" t="s">
        <v>37</v>
      </c>
      <c r="G54" s="93" t="s">
        <v>734</v>
      </c>
      <c r="H54" s="93">
        <v>36</v>
      </c>
      <c r="I54" s="93">
        <v>24</v>
      </c>
      <c r="J54" s="93">
        <v>12</v>
      </c>
      <c r="K54" s="93"/>
      <c r="L54" s="93"/>
      <c r="M54" s="93">
        <v>3</v>
      </c>
      <c r="N54" s="93">
        <f t="shared" si="1"/>
        <v>72</v>
      </c>
      <c r="O54" s="93">
        <f t="shared" si="2"/>
        <v>36</v>
      </c>
      <c r="P54" s="93">
        <f t="shared" si="3"/>
        <v>0</v>
      </c>
      <c r="Q54" s="93"/>
      <c r="R54" s="93">
        <f t="shared" si="4"/>
        <v>108</v>
      </c>
      <c r="S54" s="93">
        <v>90</v>
      </c>
      <c r="T54" s="93">
        <v>59</v>
      </c>
      <c r="U54" s="93" t="s">
        <v>60</v>
      </c>
      <c r="V54" s="504"/>
      <c r="W54" s="504" t="s">
        <v>1492</v>
      </c>
    </row>
    <row r="55" spans="1:24" s="134" customFormat="1">
      <c r="A55" s="95">
        <v>19</v>
      </c>
      <c r="B55" s="506">
        <v>2</v>
      </c>
      <c r="C55" s="93" t="s">
        <v>1639</v>
      </c>
      <c r="D55" s="93" t="s">
        <v>1599</v>
      </c>
      <c r="E55" s="93">
        <v>2</v>
      </c>
      <c r="F55" s="93" t="s">
        <v>44</v>
      </c>
      <c r="G55" s="93" t="s">
        <v>734</v>
      </c>
      <c r="H55" s="93">
        <v>36</v>
      </c>
      <c r="I55" s="93">
        <v>24</v>
      </c>
      <c r="J55" s="93">
        <v>12</v>
      </c>
      <c r="K55" s="93"/>
      <c r="L55" s="93"/>
      <c r="M55" s="93">
        <v>1</v>
      </c>
      <c r="N55" s="93">
        <f t="shared" si="1"/>
        <v>24</v>
      </c>
      <c r="O55" s="93">
        <f t="shared" si="2"/>
        <v>12</v>
      </c>
      <c r="P55" s="93">
        <f t="shared" si="3"/>
        <v>0</v>
      </c>
      <c r="Q55" s="93"/>
      <c r="R55" s="93">
        <f t="shared" si="4"/>
        <v>36</v>
      </c>
      <c r="S55" s="93">
        <v>80</v>
      </c>
      <c r="T55" s="93">
        <v>59</v>
      </c>
      <c r="U55" s="93" t="s">
        <v>1674</v>
      </c>
      <c r="V55" s="504"/>
      <c r="W55" s="504" t="s">
        <v>1492</v>
      </c>
    </row>
    <row r="56" spans="1:24" ht="15" customHeight="1">
      <c r="A56" s="95">
        <v>20</v>
      </c>
      <c r="B56" s="506">
        <v>2</v>
      </c>
      <c r="C56" s="93" t="s">
        <v>1745</v>
      </c>
      <c r="D56" s="93" t="s">
        <v>1746</v>
      </c>
      <c r="E56" s="93">
        <v>3</v>
      </c>
      <c r="F56" s="93" t="s">
        <v>44</v>
      </c>
      <c r="G56" s="93" t="s">
        <v>744</v>
      </c>
      <c r="H56" s="93">
        <v>54</v>
      </c>
      <c r="I56" s="93">
        <v>36</v>
      </c>
      <c r="J56" s="93">
        <v>18</v>
      </c>
      <c r="K56" s="93"/>
      <c r="L56" s="93"/>
      <c r="M56" s="93">
        <v>1</v>
      </c>
      <c r="N56" s="93">
        <f t="shared" si="1"/>
        <v>36</v>
      </c>
      <c r="O56" s="93">
        <f t="shared" si="2"/>
        <v>18</v>
      </c>
      <c r="P56" s="93">
        <f t="shared" si="3"/>
        <v>0</v>
      </c>
      <c r="Q56" s="93"/>
      <c r="R56" s="93">
        <f t="shared" si="4"/>
        <v>54</v>
      </c>
      <c r="S56" s="93">
        <v>42</v>
      </c>
      <c r="T56" s="93">
        <v>58</v>
      </c>
      <c r="U56" s="93" t="s">
        <v>844</v>
      </c>
      <c r="V56" s="504" t="s">
        <v>819</v>
      </c>
      <c r="W56" s="504" t="s">
        <v>1492</v>
      </c>
    </row>
    <row r="57" spans="1:24" ht="15" customHeight="1">
      <c r="A57" s="506"/>
      <c r="B57" s="506"/>
      <c r="C57" s="98" t="s">
        <v>313</v>
      </c>
      <c r="D57" s="93"/>
      <c r="E57" s="93"/>
      <c r="F57" s="93"/>
      <c r="G57" s="93"/>
      <c r="H57" s="93"/>
      <c r="I57" s="93"/>
      <c r="J57" s="93"/>
      <c r="K57" s="93"/>
      <c r="L57" s="93"/>
      <c r="M57" s="98">
        <f>SUM(M37:M56)</f>
        <v>31</v>
      </c>
      <c r="N57" s="98">
        <f>SUM(N37:N56)</f>
        <v>876</v>
      </c>
      <c r="O57" s="98">
        <f>SUM(O37:O56)</f>
        <v>438</v>
      </c>
      <c r="P57" s="93">
        <f>SUM(P37:P56)</f>
        <v>0</v>
      </c>
      <c r="Q57" s="93"/>
      <c r="R57" s="98">
        <f>SUM(R37:R56)</f>
        <v>1314</v>
      </c>
      <c r="S57" s="93"/>
      <c r="T57" s="93"/>
      <c r="U57" s="93"/>
      <c r="V57" s="504"/>
      <c r="W57" s="645" t="s">
        <v>1492</v>
      </c>
      <c r="X57">
        <v>1</v>
      </c>
    </row>
    <row r="58" spans="1:24" ht="15">
      <c r="A58" s="91">
        <v>1</v>
      </c>
      <c r="B58" s="93">
        <v>3</v>
      </c>
      <c r="C58" s="93" t="s">
        <v>451</v>
      </c>
      <c r="D58" s="94" t="s">
        <v>452</v>
      </c>
      <c r="E58" s="93">
        <v>3</v>
      </c>
      <c r="F58" s="96" t="s">
        <v>37</v>
      </c>
      <c r="G58" s="94" t="s">
        <v>744</v>
      </c>
      <c r="H58" s="93">
        <v>54</v>
      </c>
      <c r="I58" s="93">
        <v>36</v>
      </c>
      <c r="J58" s="93">
        <v>18</v>
      </c>
      <c r="K58" s="93"/>
      <c r="L58" s="93"/>
      <c r="M58" s="93">
        <v>1</v>
      </c>
      <c r="N58" s="93">
        <f t="shared" si="1"/>
        <v>36</v>
      </c>
      <c r="O58" s="93">
        <f t="shared" si="2"/>
        <v>18</v>
      </c>
      <c r="P58" s="93">
        <f t="shared" si="3"/>
        <v>0</v>
      </c>
      <c r="Q58" s="93"/>
      <c r="R58" s="93">
        <f t="shared" ref="R58:R69" si="5">H58*M58</f>
        <v>54</v>
      </c>
      <c r="S58" s="90">
        <v>115</v>
      </c>
      <c r="T58" s="90">
        <v>56</v>
      </c>
      <c r="U58" s="90" t="s">
        <v>38</v>
      </c>
      <c r="V58" s="92"/>
      <c r="W58" s="504" t="s">
        <v>1493</v>
      </c>
    </row>
    <row r="59" spans="1:24" ht="15">
      <c r="A59" s="91">
        <v>2</v>
      </c>
      <c r="B59" s="93">
        <v>3</v>
      </c>
      <c r="C59" s="93" t="s">
        <v>73</v>
      </c>
      <c r="D59" s="94" t="s">
        <v>155</v>
      </c>
      <c r="E59" s="93">
        <v>3</v>
      </c>
      <c r="F59" s="96" t="s">
        <v>37</v>
      </c>
      <c r="G59" s="94" t="s">
        <v>744</v>
      </c>
      <c r="H59" s="93">
        <v>54</v>
      </c>
      <c r="I59" s="93">
        <v>36</v>
      </c>
      <c r="J59" s="93">
        <v>18</v>
      </c>
      <c r="K59" s="93"/>
      <c r="L59" s="93"/>
      <c r="M59" s="93">
        <v>1</v>
      </c>
      <c r="N59" s="93">
        <f t="shared" si="1"/>
        <v>36</v>
      </c>
      <c r="O59" s="93">
        <f t="shared" si="2"/>
        <v>18</v>
      </c>
      <c r="P59" s="93">
        <f t="shared" si="3"/>
        <v>0</v>
      </c>
      <c r="Q59" s="93"/>
      <c r="R59" s="93">
        <f t="shared" si="5"/>
        <v>54</v>
      </c>
      <c r="S59" s="90">
        <v>105</v>
      </c>
      <c r="T59" s="93">
        <v>56</v>
      </c>
      <c r="U59" s="90" t="s">
        <v>1503</v>
      </c>
      <c r="V59" s="92"/>
      <c r="W59" s="504" t="s">
        <v>1493</v>
      </c>
    </row>
    <row r="60" spans="1:24" ht="15">
      <c r="A60" s="91">
        <v>3</v>
      </c>
      <c r="B60" s="93">
        <v>3</v>
      </c>
      <c r="C60" s="93" t="s">
        <v>564</v>
      </c>
      <c r="D60" s="94" t="s">
        <v>156</v>
      </c>
      <c r="E60" s="93">
        <v>3</v>
      </c>
      <c r="F60" s="96" t="s">
        <v>44</v>
      </c>
      <c r="G60" s="94" t="s">
        <v>744</v>
      </c>
      <c r="H60" s="93">
        <v>54</v>
      </c>
      <c r="I60" s="93">
        <v>36</v>
      </c>
      <c r="J60" s="93">
        <v>18</v>
      </c>
      <c r="K60" s="93"/>
      <c r="L60" s="93"/>
      <c r="M60" s="93">
        <v>1</v>
      </c>
      <c r="N60" s="93">
        <f t="shared" si="1"/>
        <v>36</v>
      </c>
      <c r="O60" s="93">
        <f t="shared" si="2"/>
        <v>18</v>
      </c>
      <c r="P60" s="93">
        <f t="shared" si="3"/>
        <v>0</v>
      </c>
      <c r="Q60" s="93"/>
      <c r="R60" s="93">
        <f t="shared" si="5"/>
        <v>54</v>
      </c>
      <c r="S60" s="90">
        <v>110</v>
      </c>
      <c r="T60" s="93">
        <v>56</v>
      </c>
      <c r="U60" s="90" t="s">
        <v>46</v>
      </c>
      <c r="V60" s="92"/>
      <c r="W60" s="504" t="s">
        <v>1493</v>
      </c>
    </row>
    <row r="61" spans="1:24" ht="15" customHeight="1">
      <c r="A61" s="91">
        <v>4</v>
      </c>
      <c r="B61" s="93">
        <v>3</v>
      </c>
      <c r="C61" s="93" t="s">
        <v>112</v>
      </c>
      <c r="D61" s="94" t="s">
        <v>156</v>
      </c>
      <c r="E61" s="93">
        <v>3</v>
      </c>
      <c r="F61" s="96" t="s">
        <v>44</v>
      </c>
      <c r="G61" s="94" t="s">
        <v>744</v>
      </c>
      <c r="H61" s="93">
        <v>54</v>
      </c>
      <c r="I61" s="93">
        <v>36</v>
      </c>
      <c r="J61" s="93">
        <v>18</v>
      </c>
      <c r="K61" s="93"/>
      <c r="L61" s="93"/>
      <c r="M61" s="93">
        <v>1</v>
      </c>
      <c r="N61" s="93">
        <f t="shared" si="1"/>
        <v>36</v>
      </c>
      <c r="O61" s="93">
        <f t="shared" si="2"/>
        <v>18</v>
      </c>
      <c r="P61" s="93">
        <f t="shared" si="3"/>
        <v>0</v>
      </c>
      <c r="Q61" s="93"/>
      <c r="R61" s="93">
        <f t="shared" si="5"/>
        <v>54</v>
      </c>
      <c r="S61" s="93">
        <v>80</v>
      </c>
      <c r="T61" s="93">
        <v>56</v>
      </c>
      <c r="U61" s="93" t="s">
        <v>23</v>
      </c>
      <c r="V61" s="92" t="s">
        <v>1508</v>
      </c>
      <c r="W61" s="504" t="s">
        <v>1493</v>
      </c>
    </row>
    <row r="62" spans="1:24" ht="15">
      <c r="A62" s="91">
        <v>5</v>
      </c>
      <c r="B62" s="93">
        <v>3</v>
      </c>
      <c r="C62" s="93" t="s">
        <v>112</v>
      </c>
      <c r="D62" s="94" t="s">
        <v>156</v>
      </c>
      <c r="E62" s="93">
        <v>3</v>
      </c>
      <c r="F62" s="96" t="s">
        <v>37</v>
      </c>
      <c r="G62" s="94" t="s">
        <v>744</v>
      </c>
      <c r="H62" s="93">
        <v>54</v>
      </c>
      <c r="I62" s="93">
        <v>36</v>
      </c>
      <c r="J62" s="93">
        <v>18</v>
      </c>
      <c r="K62" s="93"/>
      <c r="L62" s="93"/>
      <c r="M62" s="93">
        <v>1</v>
      </c>
      <c r="N62" s="93">
        <f t="shared" si="1"/>
        <v>36</v>
      </c>
      <c r="O62" s="93">
        <f t="shared" si="2"/>
        <v>18</v>
      </c>
      <c r="P62" s="93">
        <f t="shared" si="3"/>
        <v>0</v>
      </c>
      <c r="Q62" s="93"/>
      <c r="R62" s="93">
        <f t="shared" si="5"/>
        <v>54</v>
      </c>
      <c r="S62" s="90">
        <v>98</v>
      </c>
      <c r="T62" s="93">
        <v>56</v>
      </c>
      <c r="U62" s="90" t="s">
        <v>53</v>
      </c>
      <c r="V62" s="92"/>
      <c r="W62" s="504" t="s">
        <v>1493</v>
      </c>
    </row>
    <row r="63" spans="1:24" ht="15" customHeight="1">
      <c r="A63" s="91">
        <v>6</v>
      </c>
      <c r="B63" s="93">
        <v>3</v>
      </c>
      <c r="C63" s="93" t="s">
        <v>107</v>
      </c>
      <c r="D63" s="94" t="s">
        <v>155</v>
      </c>
      <c r="E63" s="95">
        <v>3</v>
      </c>
      <c r="F63" s="96" t="s">
        <v>37</v>
      </c>
      <c r="G63" s="94" t="s">
        <v>744</v>
      </c>
      <c r="H63" s="93">
        <v>54</v>
      </c>
      <c r="I63" s="93">
        <v>36</v>
      </c>
      <c r="J63" s="93">
        <v>18</v>
      </c>
      <c r="K63" s="93"/>
      <c r="L63" s="93"/>
      <c r="M63" s="93">
        <v>1</v>
      </c>
      <c r="N63" s="93">
        <f t="shared" si="1"/>
        <v>36</v>
      </c>
      <c r="O63" s="93">
        <f t="shared" si="2"/>
        <v>18</v>
      </c>
      <c r="P63" s="93">
        <f t="shared" si="3"/>
        <v>0</v>
      </c>
      <c r="Q63" s="93"/>
      <c r="R63" s="93">
        <f t="shared" si="5"/>
        <v>54</v>
      </c>
      <c r="S63" s="90">
        <v>116</v>
      </c>
      <c r="T63" s="90">
        <v>56</v>
      </c>
      <c r="U63" s="90" t="s">
        <v>60</v>
      </c>
      <c r="V63" s="105"/>
      <c r="W63" s="504" t="s">
        <v>1493</v>
      </c>
    </row>
    <row r="64" spans="1:24" ht="15">
      <c r="A64" s="91">
        <v>7</v>
      </c>
      <c r="B64" s="93">
        <v>3</v>
      </c>
      <c r="C64" s="93" t="s">
        <v>39</v>
      </c>
      <c r="D64" s="94" t="s">
        <v>154</v>
      </c>
      <c r="E64" s="93">
        <v>3</v>
      </c>
      <c r="F64" s="96" t="s">
        <v>37</v>
      </c>
      <c r="G64" s="94" t="s">
        <v>744</v>
      </c>
      <c r="H64" s="93">
        <v>54</v>
      </c>
      <c r="I64" s="93">
        <v>36</v>
      </c>
      <c r="J64" s="93">
        <v>18</v>
      </c>
      <c r="K64" s="93"/>
      <c r="L64" s="93"/>
      <c r="M64" s="93">
        <v>1</v>
      </c>
      <c r="N64" s="93">
        <f t="shared" si="1"/>
        <v>36</v>
      </c>
      <c r="O64" s="93">
        <f t="shared" si="2"/>
        <v>18</v>
      </c>
      <c r="P64" s="93">
        <f t="shared" si="3"/>
        <v>0</v>
      </c>
      <c r="Q64" s="93"/>
      <c r="R64" s="93">
        <f t="shared" si="5"/>
        <v>54</v>
      </c>
      <c r="S64" s="90">
        <v>80</v>
      </c>
      <c r="T64" s="93">
        <v>57</v>
      </c>
      <c r="U64" s="90" t="s">
        <v>38</v>
      </c>
      <c r="V64" s="92"/>
      <c r="W64" s="504" t="s">
        <v>1493</v>
      </c>
    </row>
    <row r="65" spans="1:24" ht="15">
      <c r="A65" s="91">
        <v>8</v>
      </c>
      <c r="B65" s="93">
        <v>3</v>
      </c>
      <c r="C65" s="93" t="s">
        <v>73</v>
      </c>
      <c r="D65" s="94" t="s">
        <v>155</v>
      </c>
      <c r="E65" s="93">
        <v>3</v>
      </c>
      <c r="F65" s="96" t="s">
        <v>37</v>
      </c>
      <c r="G65" s="94" t="s">
        <v>744</v>
      </c>
      <c r="H65" s="93">
        <v>54</v>
      </c>
      <c r="I65" s="93">
        <v>36</v>
      </c>
      <c r="J65" s="93">
        <v>18</v>
      </c>
      <c r="K65" s="93"/>
      <c r="L65" s="93"/>
      <c r="M65" s="93">
        <v>1</v>
      </c>
      <c r="N65" s="93">
        <f t="shared" si="1"/>
        <v>36</v>
      </c>
      <c r="O65" s="93">
        <f t="shared" si="2"/>
        <v>18</v>
      </c>
      <c r="P65" s="93">
        <f t="shared" si="3"/>
        <v>0</v>
      </c>
      <c r="Q65" s="93"/>
      <c r="R65" s="93">
        <f t="shared" si="5"/>
        <v>54</v>
      </c>
      <c r="S65" s="93">
        <v>105</v>
      </c>
      <c r="T65" s="90">
        <v>57</v>
      </c>
      <c r="U65" s="93" t="s">
        <v>1558</v>
      </c>
      <c r="V65" s="92"/>
      <c r="W65" s="504" t="s">
        <v>1493</v>
      </c>
    </row>
    <row r="66" spans="1:24" ht="15">
      <c r="A66" s="91">
        <v>9</v>
      </c>
      <c r="B66" s="93">
        <v>3</v>
      </c>
      <c r="C66" s="93" t="s">
        <v>107</v>
      </c>
      <c r="D66" s="94" t="s">
        <v>155</v>
      </c>
      <c r="E66" s="93">
        <v>3</v>
      </c>
      <c r="F66" s="96" t="s">
        <v>37</v>
      </c>
      <c r="G66" s="94" t="s">
        <v>744</v>
      </c>
      <c r="H66" s="93">
        <v>54</v>
      </c>
      <c r="I66" s="93">
        <v>36</v>
      </c>
      <c r="J66" s="93">
        <v>18</v>
      </c>
      <c r="K66" s="93"/>
      <c r="L66" s="93"/>
      <c r="M66" s="93">
        <v>2</v>
      </c>
      <c r="N66" s="93">
        <f t="shared" si="1"/>
        <v>72</v>
      </c>
      <c r="O66" s="93">
        <f t="shared" si="2"/>
        <v>36</v>
      </c>
      <c r="P66" s="93">
        <f t="shared" si="3"/>
        <v>0</v>
      </c>
      <c r="Q66" s="93"/>
      <c r="R66" s="93">
        <f t="shared" si="5"/>
        <v>108</v>
      </c>
      <c r="S66" s="90">
        <v>76</v>
      </c>
      <c r="T66" s="90">
        <v>57</v>
      </c>
      <c r="U66" s="90" t="s">
        <v>99</v>
      </c>
      <c r="V66" s="92"/>
      <c r="W66" s="504" t="s">
        <v>1493</v>
      </c>
    </row>
    <row r="67" spans="1:24" ht="15">
      <c r="A67" s="91">
        <v>10</v>
      </c>
      <c r="B67" s="93">
        <v>3</v>
      </c>
      <c r="C67" s="93" t="s">
        <v>73</v>
      </c>
      <c r="D67" s="94" t="s">
        <v>155</v>
      </c>
      <c r="E67" s="93">
        <v>3</v>
      </c>
      <c r="F67" s="96" t="s">
        <v>37</v>
      </c>
      <c r="G67" s="94" t="s">
        <v>744</v>
      </c>
      <c r="H67" s="93">
        <v>54</v>
      </c>
      <c r="I67" s="93">
        <v>36</v>
      </c>
      <c r="J67" s="93">
        <v>18</v>
      </c>
      <c r="K67" s="93"/>
      <c r="L67" s="93"/>
      <c r="M67" s="93">
        <v>1</v>
      </c>
      <c r="N67" s="93">
        <f t="shared" si="1"/>
        <v>36</v>
      </c>
      <c r="O67" s="93">
        <f t="shared" si="2"/>
        <v>18</v>
      </c>
      <c r="P67" s="93">
        <f t="shared" si="3"/>
        <v>0</v>
      </c>
      <c r="Q67" s="93"/>
      <c r="R67" s="93">
        <f t="shared" si="5"/>
        <v>54</v>
      </c>
      <c r="S67" s="90">
        <v>120</v>
      </c>
      <c r="T67" s="90">
        <v>57</v>
      </c>
      <c r="U67" s="90" t="s">
        <v>1586</v>
      </c>
      <c r="V67" s="92"/>
      <c r="W67" s="504" t="s">
        <v>1493</v>
      </c>
    </row>
    <row r="68" spans="1:24" ht="15" customHeight="1">
      <c r="A68" s="91">
        <v>11</v>
      </c>
      <c r="B68" s="93">
        <v>3</v>
      </c>
      <c r="C68" s="93" t="s">
        <v>107</v>
      </c>
      <c r="D68" s="94" t="s">
        <v>155</v>
      </c>
      <c r="E68" s="93">
        <v>3</v>
      </c>
      <c r="F68" s="96" t="s">
        <v>37</v>
      </c>
      <c r="G68" s="94" t="s">
        <v>744</v>
      </c>
      <c r="H68" s="93">
        <v>54</v>
      </c>
      <c r="I68" s="93">
        <v>36</v>
      </c>
      <c r="J68" s="93">
        <v>18</v>
      </c>
      <c r="K68" s="93"/>
      <c r="L68" s="93"/>
      <c r="M68" s="93">
        <v>1</v>
      </c>
      <c r="N68" s="93">
        <f t="shared" si="1"/>
        <v>36</v>
      </c>
      <c r="O68" s="93">
        <f t="shared" si="2"/>
        <v>18</v>
      </c>
      <c r="P68" s="93">
        <f t="shared" si="3"/>
        <v>0</v>
      </c>
      <c r="Q68" s="93"/>
      <c r="R68" s="93">
        <f t="shared" si="5"/>
        <v>54</v>
      </c>
      <c r="S68" s="90">
        <v>35</v>
      </c>
      <c r="T68" s="90">
        <v>57</v>
      </c>
      <c r="U68" s="90" t="s">
        <v>1541</v>
      </c>
      <c r="V68" s="105"/>
      <c r="W68" s="504" t="s">
        <v>1493</v>
      </c>
    </row>
    <row r="69" spans="1:24" ht="15" customHeight="1">
      <c r="A69" s="91">
        <v>12</v>
      </c>
      <c r="B69" s="93">
        <v>3</v>
      </c>
      <c r="C69" s="93" t="s">
        <v>451</v>
      </c>
      <c r="D69" s="94" t="s">
        <v>452</v>
      </c>
      <c r="E69" s="93">
        <v>3</v>
      </c>
      <c r="F69" s="96" t="s">
        <v>44</v>
      </c>
      <c r="G69" s="94" t="s">
        <v>744</v>
      </c>
      <c r="H69" s="93">
        <v>54</v>
      </c>
      <c r="I69" s="93">
        <v>36</v>
      </c>
      <c r="J69" s="93">
        <v>18</v>
      </c>
      <c r="K69" s="93"/>
      <c r="L69" s="93"/>
      <c r="M69" s="93">
        <v>1</v>
      </c>
      <c r="N69" s="93">
        <f t="shared" si="1"/>
        <v>36</v>
      </c>
      <c r="O69" s="93">
        <f t="shared" si="2"/>
        <v>18</v>
      </c>
      <c r="P69" s="93">
        <f t="shared" si="3"/>
        <v>0</v>
      </c>
      <c r="Q69" s="93"/>
      <c r="R69" s="93">
        <f t="shared" si="5"/>
        <v>54</v>
      </c>
      <c r="S69" s="93">
        <v>121</v>
      </c>
      <c r="T69" s="93">
        <v>57</v>
      </c>
      <c r="U69" s="93" t="s">
        <v>1543</v>
      </c>
      <c r="V69" s="92"/>
      <c r="W69" s="504" t="s">
        <v>1493</v>
      </c>
    </row>
    <row r="70" spans="1:24" ht="15" customHeight="1">
      <c r="A70" s="506"/>
      <c r="B70" s="506"/>
      <c r="C70" s="98" t="s">
        <v>313</v>
      </c>
      <c r="D70" s="93"/>
      <c r="E70" s="93"/>
      <c r="F70" s="93"/>
      <c r="G70" s="93"/>
      <c r="H70" s="93"/>
      <c r="I70" s="93"/>
      <c r="J70" s="93"/>
      <c r="K70" s="93"/>
      <c r="L70" s="93"/>
      <c r="M70" s="98">
        <f>SUM(M58:M69)</f>
        <v>13</v>
      </c>
      <c r="N70" s="98">
        <f>SUM(N58:N69)</f>
        <v>468</v>
      </c>
      <c r="O70" s="98">
        <f>SUM(O58:O69)</f>
        <v>234</v>
      </c>
      <c r="P70" s="98">
        <f>SUM(P58:P69)</f>
        <v>0</v>
      </c>
      <c r="Q70" s="98"/>
      <c r="R70" s="98">
        <f>SUM(R58:R69)</f>
        <v>702</v>
      </c>
      <c r="S70" s="93"/>
      <c r="T70" s="93"/>
      <c r="U70" s="93"/>
      <c r="V70" s="504"/>
      <c r="W70" s="645" t="s">
        <v>1493</v>
      </c>
      <c r="X70">
        <v>1</v>
      </c>
    </row>
    <row r="71" spans="1:24" s="134" customFormat="1" ht="14.25" customHeight="1">
      <c r="A71" s="95">
        <v>1</v>
      </c>
      <c r="B71" s="93">
        <v>4</v>
      </c>
      <c r="C71" s="93" t="s">
        <v>673</v>
      </c>
      <c r="D71" s="94" t="s">
        <v>674</v>
      </c>
      <c r="E71" s="93">
        <v>3</v>
      </c>
      <c r="F71" s="96" t="s">
        <v>37</v>
      </c>
      <c r="G71" s="94" t="s">
        <v>744</v>
      </c>
      <c r="H71" s="93">
        <v>54</v>
      </c>
      <c r="I71" s="93">
        <v>36</v>
      </c>
      <c r="J71" s="93">
        <v>18</v>
      </c>
      <c r="K71" s="93"/>
      <c r="L71" s="93"/>
      <c r="M71" s="93">
        <v>1</v>
      </c>
      <c r="N71" s="93">
        <f t="shared" si="1"/>
        <v>36</v>
      </c>
      <c r="O71" s="93">
        <f t="shared" si="2"/>
        <v>18</v>
      </c>
      <c r="P71" s="93">
        <f t="shared" si="3"/>
        <v>0</v>
      </c>
      <c r="Q71" s="93"/>
      <c r="R71" s="93">
        <f t="shared" ref="R71:R77" si="6">H71*M71</f>
        <v>54</v>
      </c>
      <c r="S71" s="93">
        <v>123</v>
      </c>
      <c r="T71" s="90">
        <v>56</v>
      </c>
      <c r="U71" s="93" t="s">
        <v>129</v>
      </c>
      <c r="V71" s="92"/>
      <c r="W71" s="504" t="s">
        <v>1757</v>
      </c>
    </row>
    <row r="72" spans="1:24" ht="15">
      <c r="A72" s="95">
        <v>2</v>
      </c>
      <c r="B72" s="93">
        <v>4</v>
      </c>
      <c r="C72" s="93" t="s">
        <v>749</v>
      </c>
      <c r="D72" s="94" t="s">
        <v>750</v>
      </c>
      <c r="E72" s="93">
        <v>3</v>
      </c>
      <c r="F72" s="96" t="s">
        <v>44</v>
      </c>
      <c r="G72" s="94" t="s">
        <v>744</v>
      </c>
      <c r="H72" s="93">
        <v>54</v>
      </c>
      <c r="I72" s="93">
        <v>36</v>
      </c>
      <c r="J72" s="93">
        <v>18</v>
      </c>
      <c r="K72" s="93"/>
      <c r="L72" s="93"/>
      <c r="M72" s="93">
        <v>1</v>
      </c>
      <c r="N72" s="93">
        <f t="shared" si="1"/>
        <v>36</v>
      </c>
      <c r="O72" s="93">
        <f t="shared" si="2"/>
        <v>18</v>
      </c>
      <c r="P72" s="93">
        <f t="shared" si="3"/>
        <v>0</v>
      </c>
      <c r="Q72" s="93"/>
      <c r="R72" s="93">
        <f t="shared" si="6"/>
        <v>54</v>
      </c>
      <c r="S72" s="90">
        <v>120</v>
      </c>
      <c r="T72" s="93">
        <v>56</v>
      </c>
      <c r="U72" s="90" t="s">
        <v>381</v>
      </c>
      <c r="V72" s="92"/>
      <c r="W72" s="504" t="s">
        <v>1757</v>
      </c>
    </row>
    <row r="73" spans="1:24" ht="15">
      <c r="A73" s="95">
        <v>3</v>
      </c>
      <c r="B73" s="93">
        <v>4</v>
      </c>
      <c r="C73" s="93" t="s">
        <v>463</v>
      </c>
      <c r="D73" s="102" t="s">
        <v>306</v>
      </c>
      <c r="E73" s="95">
        <v>2</v>
      </c>
      <c r="F73" s="96" t="s">
        <v>44</v>
      </c>
      <c r="G73" s="94" t="s">
        <v>734</v>
      </c>
      <c r="H73" s="93">
        <v>36</v>
      </c>
      <c r="I73" s="93">
        <v>24</v>
      </c>
      <c r="J73" s="93">
        <v>12</v>
      </c>
      <c r="K73" s="93"/>
      <c r="L73" s="93"/>
      <c r="M73" s="93">
        <v>1</v>
      </c>
      <c r="N73" s="93">
        <f t="shared" si="1"/>
        <v>24</v>
      </c>
      <c r="O73" s="93">
        <f t="shared" si="2"/>
        <v>12</v>
      </c>
      <c r="P73" s="93">
        <f t="shared" si="3"/>
        <v>0</v>
      </c>
      <c r="Q73" s="93"/>
      <c r="R73" s="93">
        <f t="shared" si="6"/>
        <v>36</v>
      </c>
      <c r="S73" s="85">
        <v>105</v>
      </c>
      <c r="T73" s="90">
        <v>57</v>
      </c>
      <c r="U73" s="85" t="s">
        <v>381</v>
      </c>
      <c r="V73" s="92"/>
      <c r="W73" s="504" t="s">
        <v>1757</v>
      </c>
    </row>
    <row r="74" spans="1:24" ht="15" customHeight="1">
      <c r="A74" s="95">
        <v>4</v>
      </c>
      <c r="B74" s="506">
        <v>4</v>
      </c>
      <c r="C74" s="93" t="s">
        <v>464</v>
      </c>
      <c r="D74" s="93" t="s">
        <v>465</v>
      </c>
      <c r="E74" s="93">
        <v>3</v>
      </c>
      <c r="F74" s="93" t="s">
        <v>37</v>
      </c>
      <c r="G74" s="93" t="s">
        <v>744</v>
      </c>
      <c r="H74" s="93">
        <v>54</v>
      </c>
      <c r="I74" s="93">
        <v>36</v>
      </c>
      <c r="J74" s="93">
        <v>18</v>
      </c>
      <c r="K74" s="93"/>
      <c r="L74" s="93"/>
      <c r="M74" s="93">
        <v>2</v>
      </c>
      <c r="N74" s="93">
        <f t="shared" si="1"/>
        <v>72</v>
      </c>
      <c r="O74" s="93">
        <f t="shared" si="2"/>
        <v>36</v>
      </c>
      <c r="P74" s="93">
        <f t="shared" si="3"/>
        <v>0</v>
      </c>
      <c r="Q74" s="93"/>
      <c r="R74" s="93">
        <f t="shared" si="6"/>
        <v>108</v>
      </c>
      <c r="S74" s="93">
        <v>72</v>
      </c>
      <c r="T74" s="93">
        <v>56</v>
      </c>
      <c r="U74" s="93" t="s">
        <v>560</v>
      </c>
      <c r="V74" s="504"/>
      <c r="W74" s="504" t="s">
        <v>1757</v>
      </c>
    </row>
    <row r="75" spans="1:24" ht="15" customHeight="1">
      <c r="A75" s="95">
        <v>5</v>
      </c>
      <c r="B75" s="506">
        <v>4</v>
      </c>
      <c r="C75" s="93" t="s">
        <v>463</v>
      </c>
      <c r="D75" s="93" t="s">
        <v>306</v>
      </c>
      <c r="E75" s="93">
        <v>2</v>
      </c>
      <c r="F75" s="93" t="s">
        <v>37</v>
      </c>
      <c r="G75" s="93" t="s">
        <v>734</v>
      </c>
      <c r="H75" s="93">
        <v>36</v>
      </c>
      <c r="I75" s="93">
        <v>24</v>
      </c>
      <c r="J75" s="93">
        <v>12</v>
      </c>
      <c r="K75" s="93"/>
      <c r="L75" s="93"/>
      <c r="M75" s="93">
        <v>2</v>
      </c>
      <c r="N75" s="93">
        <f t="shared" si="1"/>
        <v>48</v>
      </c>
      <c r="O75" s="93">
        <f t="shared" si="2"/>
        <v>24</v>
      </c>
      <c r="P75" s="93">
        <f t="shared" si="3"/>
        <v>0</v>
      </c>
      <c r="Q75" s="93"/>
      <c r="R75" s="93">
        <f t="shared" si="6"/>
        <v>72</v>
      </c>
      <c r="S75" s="93">
        <v>72</v>
      </c>
      <c r="T75" s="93">
        <v>56</v>
      </c>
      <c r="U75" s="93" t="s">
        <v>560</v>
      </c>
      <c r="V75" s="504"/>
      <c r="W75" s="504" t="s">
        <v>1757</v>
      </c>
    </row>
    <row r="76" spans="1:24">
      <c r="A76" s="95">
        <v>6</v>
      </c>
      <c r="B76" s="506">
        <v>4</v>
      </c>
      <c r="C76" s="93" t="s">
        <v>507</v>
      </c>
      <c r="D76" s="93" t="s">
        <v>508</v>
      </c>
      <c r="E76" s="93">
        <v>2</v>
      </c>
      <c r="F76" s="93" t="s">
        <v>37</v>
      </c>
      <c r="G76" s="93" t="s">
        <v>734</v>
      </c>
      <c r="H76" s="93">
        <v>36</v>
      </c>
      <c r="I76" s="93">
        <v>24</v>
      </c>
      <c r="J76" s="93">
        <v>12</v>
      </c>
      <c r="K76" s="93"/>
      <c r="L76" s="93"/>
      <c r="M76" s="93">
        <v>2</v>
      </c>
      <c r="N76" s="93">
        <f t="shared" ref="N76:N139" si="7">I76*M76</f>
        <v>48</v>
      </c>
      <c r="O76" s="93">
        <f t="shared" ref="O76:O139" si="8">J76*M76</f>
        <v>24</v>
      </c>
      <c r="P76" s="93">
        <f t="shared" ref="P76:P139" si="9">K76*M76</f>
        <v>0</v>
      </c>
      <c r="Q76" s="93"/>
      <c r="R76" s="93">
        <f t="shared" si="6"/>
        <v>72</v>
      </c>
      <c r="S76" s="93">
        <v>72</v>
      </c>
      <c r="T76" s="93">
        <v>56</v>
      </c>
      <c r="U76" s="93" t="s">
        <v>560</v>
      </c>
      <c r="V76" s="504"/>
      <c r="W76" s="504" t="s">
        <v>1757</v>
      </c>
    </row>
    <row r="77" spans="1:24">
      <c r="A77" s="95">
        <v>7</v>
      </c>
      <c r="B77" s="506">
        <v>4</v>
      </c>
      <c r="C77" s="93" t="s">
        <v>464</v>
      </c>
      <c r="D77" s="93" t="s">
        <v>465</v>
      </c>
      <c r="E77" s="93">
        <v>3</v>
      </c>
      <c r="F77" s="93" t="s">
        <v>44</v>
      </c>
      <c r="G77" s="93" t="s">
        <v>744</v>
      </c>
      <c r="H77" s="93">
        <v>54</v>
      </c>
      <c r="I77" s="93">
        <v>36</v>
      </c>
      <c r="J77" s="93">
        <v>18</v>
      </c>
      <c r="K77" s="93"/>
      <c r="L77" s="93"/>
      <c r="M77" s="93">
        <v>1</v>
      </c>
      <c r="N77" s="93">
        <f t="shared" si="7"/>
        <v>36</v>
      </c>
      <c r="O77" s="93">
        <f t="shared" si="8"/>
        <v>18</v>
      </c>
      <c r="P77" s="93">
        <f t="shared" si="9"/>
        <v>0</v>
      </c>
      <c r="Q77" s="93"/>
      <c r="R77" s="93">
        <f t="shared" si="6"/>
        <v>54</v>
      </c>
      <c r="S77" s="93">
        <v>103</v>
      </c>
      <c r="T77" s="93">
        <v>56</v>
      </c>
      <c r="U77" s="93" t="s">
        <v>561</v>
      </c>
      <c r="V77" s="504"/>
      <c r="W77" s="504" t="s">
        <v>1757</v>
      </c>
    </row>
    <row r="78" spans="1:24" ht="15" customHeight="1">
      <c r="A78" s="506"/>
      <c r="B78" s="506"/>
      <c r="C78" s="98" t="s">
        <v>313</v>
      </c>
      <c r="D78" s="93"/>
      <c r="E78" s="93"/>
      <c r="F78" s="93"/>
      <c r="G78" s="93"/>
      <c r="H78" s="93"/>
      <c r="I78" s="93"/>
      <c r="J78" s="93"/>
      <c r="K78" s="93"/>
      <c r="L78" s="93"/>
      <c r="M78" s="98">
        <f>SUM(M71:M77)</f>
        <v>10</v>
      </c>
      <c r="N78" s="98">
        <f>SUM(N71:N77)</f>
        <v>300</v>
      </c>
      <c r="O78" s="98">
        <f>SUM(O71:O77)</f>
        <v>150</v>
      </c>
      <c r="P78" s="98">
        <f>SUM(P71:P77)</f>
        <v>0</v>
      </c>
      <c r="Q78" s="98"/>
      <c r="R78" s="98">
        <f>SUM(R71:R77)</f>
        <v>450</v>
      </c>
      <c r="S78" s="93"/>
      <c r="T78" s="93"/>
      <c r="U78" s="93"/>
      <c r="V78" s="504"/>
      <c r="W78" s="645" t="s">
        <v>1757</v>
      </c>
      <c r="X78">
        <v>1</v>
      </c>
    </row>
    <row r="79" spans="1:24" ht="12.75" customHeight="1">
      <c r="A79" s="95">
        <v>1</v>
      </c>
      <c r="B79" s="93">
        <v>5</v>
      </c>
      <c r="C79" s="93" t="s">
        <v>51</v>
      </c>
      <c r="D79" s="94" t="s">
        <v>158</v>
      </c>
      <c r="E79" s="93">
        <v>3</v>
      </c>
      <c r="F79" s="96" t="s">
        <v>37</v>
      </c>
      <c r="G79" s="94" t="s">
        <v>744</v>
      </c>
      <c r="H79" s="93">
        <v>54</v>
      </c>
      <c r="I79" s="93">
        <v>36</v>
      </c>
      <c r="J79" s="93">
        <v>18</v>
      </c>
      <c r="K79" s="93"/>
      <c r="L79" s="93"/>
      <c r="M79" s="93">
        <v>3</v>
      </c>
      <c r="N79" s="93">
        <f t="shared" si="7"/>
        <v>108</v>
      </c>
      <c r="O79" s="93">
        <f t="shared" si="8"/>
        <v>54</v>
      </c>
      <c r="P79" s="93">
        <f t="shared" si="9"/>
        <v>0</v>
      </c>
      <c r="Q79" s="93"/>
      <c r="R79" s="93">
        <f t="shared" ref="R79:R92" si="10">H79*M79</f>
        <v>162</v>
      </c>
      <c r="S79" s="90">
        <v>62</v>
      </c>
      <c r="T79" s="90">
        <v>57</v>
      </c>
      <c r="U79" s="90" t="s">
        <v>129</v>
      </c>
      <c r="V79" s="92"/>
      <c r="W79" s="504" t="s">
        <v>1550</v>
      </c>
    </row>
    <row r="80" spans="1:24" s="134" customFormat="1">
      <c r="A80" s="95">
        <v>2</v>
      </c>
      <c r="B80" s="93">
        <v>5</v>
      </c>
      <c r="C80" s="93" t="s">
        <v>233</v>
      </c>
      <c r="D80" s="94" t="s">
        <v>307</v>
      </c>
      <c r="E80" s="93">
        <v>2</v>
      </c>
      <c r="F80" s="96" t="s">
        <v>44</v>
      </c>
      <c r="G80" s="94" t="s">
        <v>734</v>
      </c>
      <c r="H80" s="93">
        <v>36</v>
      </c>
      <c r="I80" s="93">
        <v>24</v>
      </c>
      <c r="J80" s="93">
        <v>12</v>
      </c>
      <c r="K80" s="93"/>
      <c r="L80" s="93"/>
      <c r="M80" s="93">
        <v>1</v>
      </c>
      <c r="N80" s="93">
        <f t="shared" si="7"/>
        <v>24</v>
      </c>
      <c r="O80" s="93">
        <f t="shared" si="8"/>
        <v>12</v>
      </c>
      <c r="P80" s="93">
        <f t="shared" si="9"/>
        <v>0</v>
      </c>
      <c r="Q80" s="93"/>
      <c r="R80" s="93">
        <f t="shared" si="10"/>
        <v>36</v>
      </c>
      <c r="S80" s="93">
        <v>100</v>
      </c>
      <c r="T80" s="93">
        <v>57</v>
      </c>
      <c r="U80" s="93" t="s">
        <v>129</v>
      </c>
      <c r="V80" s="92"/>
      <c r="W80" s="504" t="s">
        <v>1550</v>
      </c>
    </row>
    <row r="81" spans="1:24" ht="15">
      <c r="A81" s="95">
        <v>3</v>
      </c>
      <c r="B81" s="93">
        <v>5</v>
      </c>
      <c r="C81" s="93" t="s">
        <v>51</v>
      </c>
      <c r="D81" s="94" t="s">
        <v>158</v>
      </c>
      <c r="E81" s="93">
        <v>3</v>
      </c>
      <c r="F81" s="96" t="s">
        <v>44</v>
      </c>
      <c r="G81" s="94" t="s">
        <v>744</v>
      </c>
      <c r="H81" s="93">
        <v>54</v>
      </c>
      <c r="I81" s="93">
        <v>36</v>
      </c>
      <c r="J81" s="93">
        <v>18</v>
      </c>
      <c r="K81" s="93"/>
      <c r="L81" s="93"/>
      <c r="M81" s="93">
        <v>1</v>
      </c>
      <c r="N81" s="93">
        <f t="shared" si="7"/>
        <v>36</v>
      </c>
      <c r="O81" s="93">
        <f t="shared" si="8"/>
        <v>18</v>
      </c>
      <c r="P81" s="93">
        <f t="shared" si="9"/>
        <v>0</v>
      </c>
      <c r="Q81" s="93"/>
      <c r="R81" s="93">
        <f t="shared" si="10"/>
        <v>54</v>
      </c>
      <c r="S81" s="93">
        <v>80</v>
      </c>
      <c r="T81" s="90">
        <v>57</v>
      </c>
      <c r="U81" s="93" t="s">
        <v>23</v>
      </c>
      <c r="V81" s="92"/>
      <c r="W81" s="504" t="s">
        <v>1550</v>
      </c>
    </row>
    <row r="82" spans="1:24" ht="15" customHeight="1">
      <c r="A82" s="95">
        <v>4</v>
      </c>
      <c r="B82" s="506">
        <v>5</v>
      </c>
      <c r="C82" s="93" t="s">
        <v>127</v>
      </c>
      <c r="D82" s="93" t="s">
        <v>489</v>
      </c>
      <c r="E82" s="93">
        <v>2</v>
      </c>
      <c r="F82" s="93" t="s">
        <v>44</v>
      </c>
      <c r="G82" s="93" t="s">
        <v>734</v>
      </c>
      <c r="H82" s="93">
        <v>36</v>
      </c>
      <c r="I82" s="93">
        <v>24</v>
      </c>
      <c r="J82" s="93">
        <v>12</v>
      </c>
      <c r="K82" s="93"/>
      <c r="L82" s="93"/>
      <c r="M82" s="93">
        <v>2</v>
      </c>
      <c r="N82" s="93">
        <f t="shared" si="7"/>
        <v>48</v>
      </c>
      <c r="O82" s="93">
        <f t="shared" si="8"/>
        <v>24</v>
      </c>
      <c r="P82" s="93">
        <f t="shared" si="9"/>
        <v>0</v>
      </c>
      <c r="Q82" s="93"/>
      <c r="R82" s="93">
        <f t="shared" si="10"/>
        <v>72</v>
      </c>
      <c r="S82" s="93">
        <v>100</v>
      </c>
      <c r="T82" s="93">
        <v>58</v>
      </c>
      <c r="U82" s="93" t="s">
        <v>95</v>
      </c>
      <c r="V82" s="504"/>
      <c r="W82" s="504" t="s">
        <v>1550</v>
      </c>
    </row>
    <row r="83" spans="1:24" ht="15" customHeight="1">
      <c r="A83" s="95">
        <v>5</v>
      </c>
      <c r="B83" s="506">
        <v>5</v>
      </c>
      <c r="C83" s="93" t="s">
        <v>127</v>
      </c>
      <c r="D83" s="93" t="s">
        <v>489</v>
      </c>
      <c r="E83" s="93">
        <v>2</v>
      </c>
      <c r="F83" s="93" t="s">
        <v>44</v>
      </c>
      <c r="G83" s="93" t="s">
        <v>734</v>
      </c>
      <c r="H83" s="93">
        <v>36</v>
      </c>
      <c r="I83" s="93">
        <v>24</v>
      </c>
      <c r="J83" s="93">
        <v>12</v>
      </c>
      <c r="K83" s="93"/>
      <c r="L83" s="93"/>
      <c r="M83" s="93">
        <v>1</v>
      </c>
      <c r="N83" s="93">
        <f t="shared" si="7"/>
        <v>24</v>
      </c>
      <c r="O83" s="93">
        <f t="shared" si="8"/>
        <v>12</v>
      </c>
      <c r="P83" s="93">
        <f t="shared" si="9"/>
        <v>0</v>
      </c>
      <c r="Q83" s="93"/>
      <c r="R83" s="93">
        <f t="shared" si="10"/>
        <v>36</v>
      </c>
      <c r="S83" s="93">
        <v>110</v>
      </c>
      <c r="T83" s="93">
        <v>59</v>
      </c>
      <c r="U83" s="93" t="s">
        <v>74</v>
      </c>
      <c r="V83" s="504"/>
      <c r="W83" s="504" t="s">
        <v>1550</v>
      </c>
    </row>
    <row r="84" spans="1:24" ht="15" customHeight="1">
      <c r="A84" s="95">
        <v>6</v>
      </c>
      <c r="B84" s="506">
        <v>5</v>
      </c>
      <c r="C84" s="93" t="s">
        <v>1668</v>
      </c>
      <c r="D84" s="93" t="s">
        <v>489</v>
      </c>
      <c r="E84" s="93">
        <v>2</v>
      </c>
      <c r="F84" s="93" t="s">
        <v>44</v>
      </c>
      <c r="G84" s="93" t="s">
        <v>734</v>
      </c>
      <c r="H84" s="93">
        <v>36</v>
      </c>
      <c r="I84" s="93">
        <v>24</v>
      </c>
      <c r="J84" s="93">
        <v>12</v>
      </c>
      <c r="K84" s="93"/>
      <c r="L84" s="93"/>
      <c r="M84" s="93">
        <v>2</v>
      </c>
      <c r="N84" s="93">
        <f t="shared" si="7"/>
        <v>48</v>
      </c>
      <c r="O84" s="93">
        <f t="shared" si="8"/>
        <v>24</v>
      </c>
      <c r="P84" s="93">
        <f t="shared" si="9"/>
        <v>0</v>
      </c>
      <c r="Q84" s="93"/>
      <c r="R84" s="93">
        <f t="shared" si="10"/>
        <v>72</v>
      </c>
      <c r="S84" s="93">
        <v>75</v>
      </c>
      <c r="T84" s="93">
        <v>59</v>
      </c>
      <c r="U84" s="93" t="s">
        <v>314</v>
      </c>
      <c r="V84" s="504"/>
      <c r="W84" s="504" t="s">
        <v>1550</v>
      </c>
    </row>
    <row r="85" spans="1:24">
      <c r="A85" s="95">
        <v>7</v>
      </c>
      <c r="B85" s="506">
        <v>5</v>
      </c>
      <c r="C85" s="93" t="s">
        <v>127</v>
      </c>
      <c r="D85" s="93" t="s">
        <v>489</v>
      </c>
      <c r="E85" s="93">
        <v>2</v>
      </c>
      <c r="F85" s="93" t="s">
        <v>37</v>
      </c>
      <c r="G85" s="93" t="s">
        <v>734</v>
      </c>
      <c r="H85" s="93">
        <v>36</v>
      </c>
      <c r="I85" s="93">
        <v>24</v>
      </c>
      <c r="J85" s="93">
        <v>12</v>
      </c>
      <c r="K85" s="93"/>
      <c r="L85" s="93"/>
      <c r="M85" s="93">
        <v>2</v>
      </c>
      <c r="N85" s="93">
        <f t="shared" si="7"/>
        <v>48</v>
      </c>
      <c r="O85" s="93">
        <f t="shared" si="8"/>
        <v>24</v>
      </c>
      <c r="P85" s="93">
        <f t="shared" si="9"/>
        <v>0</v>
      </c>
      <c r="Q85" s="93"/>
      <c r="R85" s="93">
        <f t="shared" si="10"/>
        <v>72</v>
      </c>
      <c r="S85" s="93">
        <v>75</v>
      </c>
      <c r="T85" s="93">
        <v>59</v>
      </c>
      <c r="U85" s="93" t="s">
        <v>812</v>
      </c>
      <c r="V85" s="504"/>
      <c r="W85" s="504" t="s">
        <v>1550</v>
      </c>
    </row>
    <row r="86" spans="1:24" ht="15" customHeight="1">
      <c r="A86" s="95">
        <v>8</v>
      </c>
      <c r="B86" s="506">
        <v>5</v>
      </c>
      <c r="C86" s="93" t="s">
        <v>127</v>
      </c>
      <c r="D86" s="93" t="s">
        <v>489</v>
      </c>
      <c r="E86" s="93">
        <v>2</v>
      </c>
      <c r="F86" s="93" t="s">
        <v>37</v>
      </c>
      <c r="G86" s="93" t="s">
        <v>734</v>
      </c>
      <c r="H86" s="93">
        <v>36</v>
      </c>
      <c r="I86" s="93">
        <v>24</v>
      </c>
      <c r="J86" s="93">
        <v>12</v>
      </c>
      <c r="K86" s="93"/>
      <c r="L86" s="93"/>
      <c r="M86" s="93">
        <v>1</v>
      </c>
      <c r="N86" s="93">
        <f t="shared" si="7"/>
        <v>24</v>
      </c>
      <c r="O86" s="93">
        <f t="shared" si="8"/>
        <v>12</v>
      </c>
      <c r="P86" s="93">
        <f t="shared" si="9"/>
        <v>0</v>
      </c>
      <c r="Q86" s="93"/>
      <c r="R86" s="93">
        <f t="shared" si="10"/>
        <v>36</v>
      </c>
      <c r="S86" s="93">
        <v>80</v>
      </c>
      <c r="T86" s="93">
        <v>59</v>
      </c>
      <c r="U86" s="93" t="s">
        <v>813</v>
      </c>
      <c r="V86" s="504"/>
      <c r="W86" s="504" t="s">
        <v>1550</v>
      </c>
    </row>
    <row r="87" spans="1:24" ht="15" customHeight="1">
      <c r="A87" s="95">
        <v>9</v>
      </c>
      <c r="B87" s="506">
        <v>5</v>
      </c>
      <c r="C87" s="93" t="s">
        <v>232</v>
      </c>
      <c r="D87" s="93" t="s">
        <v>359</v>
      </c>
      <c r="E87" s="93">
        <v>2</v>
      </c>
      <c r="F87" s="93" t="s">
        <v>37</v>
      </c>
      <c r="G87" s="93" t="s">
        <v>734</v>
      </c>
      <c r="H87" s="93">
        <v>36</v>
      </c>
      <c r="I87" s="93">
        <v>24</v>
      </c>
      <c r="J87" s="93">
        <v>12</v>
      </c>
      <c r="K87" s="93"/>
      <c r="L87" s="93"/>
      <c r="M87" s="93">
        <v>1</v>
      </c>
      <c r="N87" s="93">
        <f t="shared" si="7"/>
        <v>24</v>
      </c>
      <c r="O87" s="93">
        <f t="shared" si="8"/>
        <v>12</v>
      </c>
      <c r="P87" s="93">
        <f t="shared" si="9"/>
        <v>0</v>
      </c>
      <c r="Q87" s="93"/>
      <c r="R87" s="93">
        <f t="shared" si="10"/>
        <v>36</v>
      </c>
      <c r="S87" s="93">
        <v>103</v>
      </c>
      <c r="T87" s="93">
        <v>56</v>
      </c>
      <c r="U87" s="93" t="s">
        <v>561</v>
      </c>
      <c r="V87" s="504"/>
      <c r="W87" s="504" t="s">
        <v>1550</v>
      </c>
    </row>
    <row r="88" spans="1:24" ht="15" customHeight="1">
      <c r="A88" s="95">
        <v>10</v>
      </c>
      <c r="B88" s="506">
        <v>5</v>
      </c>
      <c r="C88" s="93" t="s">
        <v>565</v>
      </c>
      <c r="D88" s="93" t="s">
        <v>566</v>
      </c>
      <c r="E88" s="93">
        <v>2</v>
      </c>
      <c r="F88" s="93" t="s">
        <v>44</v>
      </c>
      <c r="G88" s="93" t="s">
        <v>734</v>
      </c>
      <c r="H88" s="93">
        <v>36</v>
      </c>
      <c r="I88" s="93">
        <v>24</v>
      </c>
      <c r="J88" s="93">
        <v>12</v>
      </c>
      <c r="K88" s="93"/>
      <c r="L88" s="93"/>
      <c r="M88" s="93">
        <v>1</v>
      </c>
      <c r="N88" s="93">
        <f t="shared" si="7"/>
        <v>24</v>
      </c>
      <c r="O88" s="93">
        <f t="shared" si="8"/>
        <v>12</v>
      </c>
      <c r="P88" s="93">
        <f t="shared" si="9"/>
        <v>0</v>
      </c>
      <c r="Q88" s="93"/>
      <c r="R88" s="93">
        <f t="shared" si="10"/>
        <v>36</v>
      </c>
      <c r="S88" s="93">
        <v>103</v>
      </c>
      <c r="T88" s="93">
        <v>56</v>
      </c>
      <c r="U88" s="93" t="s">
        <v>561</v>
      </c>
      <c r="V88" s="504"/>
      <c r="W88" s="504" t="s">
        <v>1550</v>
      </c>
    </row>
    <row r="89" spans="1:24" ht="15" customHeight="1">
      <c r="A89" s="95">
        <v>11</v>
      </c>
      <c r="B89" s="506">
        <v>5</v>
      </c>
      <c r="C89" s="93" t="s">
        <v>232</v>
      </c>
      <c r="D89" s="93" t="s">
        <v>359</v>
      </c>
      <c r="E89" s="93">
        <v>2</v>
      </c>
      <c r="F89" s="93" t="s">
        <v>37</v>
      </c>
      <c r="G89" s="93" t="s">
        <v>734</v>
      </c>
      <c r="H89" s="93">
        <v>36</v>
      </c>
      <c r="I89" s="93">
        <v>24</v>
      </c>
      <c r="J89" s="93">
        <v>12</v>
      </c>
      <c r="K89" s="93"/>
      <c r="L89" s="93"/>
      <c r="M89" s="93">
        <v>2</v>
      </c>
      <c r="N89" s="93">
        <f t="shared" si="7"/>
        <v>48</v>
      </c>
      <c r="O89" s="93">
        <f t="shared" si="8"/>
        <v>24</v>
      </c>
      <c r="P89" s="93">
        <f t="shared" si="9"/>
        <v>0</v>
      </c>
      <c r="Q89" s="93"/>
      <c r="R89" s="93">
        <f t="shared" si="10"/>
        <v>72</v>
      </c>
      <c r="S89" s="93">
        <v>92</v>
      </c>
      <c r="T89" s="93">
        <v>58</v>
      </c>
      <c r="U89" s="93" t="s">
        <v>812</v>
      </c>
      <c r="V89" s="504"/>
      <c r="W89" s="504" t="s">
        <v>1550</v>
      </c>
    </row>
    <row r="90" spans="1:24" ht="15" customHeight="1">
      <c r="A90" s="95">
        <v>12</v>
      </c>
      <c r="B90" s="506">
        <v>5</v>
      </c>
      <c r="C90" s="93" t="s">
        <v>233</v>
      </c>
      <c r="D90" s="93" t="s">
        <v>307</v>
      </c>
      <c r="E90" s="93">
        <v>2</v>
      </c>
      <c r="F90" s="93" t="s">
        <v>44</v>
      </c>
      <c r="G90" s="93" t="s">
        <v>734</v>
      </c>
      <c r="H90" s="93">
        <v>36</v>
      </c>
      <c r="I90" s="93">
        <v>24</v>
      </c>
      <c r="J90" s="93">
        <v>12</v>
      </c>
      <c r="K90" s="93"/>
      <c r="L90" s="93"/>
      <c r="M90" s="93">
        <v>1</v>
      </c>
      <c r="N90" s="93">
        <f t="shared" si="7"/>
        <v>24</v>
      </c>
      <c r="O90" s="93">
        <f t="shared" si="8"/>
        <v>12</v>
      </c>
      <c r="P90" s="93">
        <f t="shared" si="9"/>
        <v>0</v>
      </c>
      <c r="Q90" s="93"/>
      <c r="R90" s="93">
        <f t="shared" si="10"/>
        <v>36</v>
      </c>
      <c r="S90" s="93">
        <v>100</v>
      </c>
      <c r="T90" s="93">
        <v>58</v>
      </c>
      <c r="U90" s="93" t="s">
        <v>812</v>
      </c>
      <c r="V90" s="504"/>
      <c r="W90" s="504" t="s">
        <v>1550</v>
      </c>
    </row>
    <row r="91" spans="1:24" ht="15" customHeight="1">
      <c r="A91" s="95">
        <v>13</v>
      </c>
      <c r="B91" s="506">
        <v>5</v>
      </c>
      <c r="C91" s="93" t="s">
        <v>232</v>
      </c>
      <c r="D91" s="93" t="s">
        <v>359</v>
      </c>
      <c r="E91" s="93">
        <v>2</v>
      </c>
      <c r="F91" s="93" t="s">
        <v>37</v>
      </c>
      <c r="G91" s="93" t="s">
        <v>734</v>
      </c>
      <c r="H91" s="93">
        <v>36</v>
      </c>
      <c r="I91" s="93">
        <v>24</v>
      </c>
      <c r="J91" s="93">
        <v>12</v>
      </c>
      <c r="K91" s="93"/>
      <c r="L91" s="93"/>
      <c r="M91" s="93">
        <v>2</v>
      </c>
      <c r="N91" s="93">
        <f t="shared" si="7"/>
        <v>48</v>
      </c>
      <c r="O91" s="93">
        <f t="shared" si="8"/>
        <v>24</v>
      </c>
      <c r="P91" s="93">
        <f t="shared" si="9"/>
        <v>0</v>
      </c>
      <c r="Q91" s="93"/>
      <c r="R91" s="93">
        <f t="shared" si="10"/>
        <v>72</v>
      </c>
      <c r="S91" s="93">
        <v>88</v>
      </c>
      <c r="T91" s="93">
        <v>58</v>
      </c>
      <c r="U91" s="93" t="s">
        <v>813</v>
      </c>
      <c r="V91" s="504"/>
      <c r="W91" s="504" t="s">
        <v>1550</v>
      </c>
    </row>
    <row r="92" spans="1:24" ht="15" customHeight="1">
      <c r="A92" s="95">
        <v>14</v>
      </c>
      <c r="B92" s="506">
        <v>5</v>
      </c>
      <c r="C92" s="93" t="s">
        <v>233</v>
      </c>
      <c r="D92" s="93" t="s">
        <v>307</v>
      </c>
      <c r="E92" s="93">
        <v>2</v>
      </c>
      <c r="F92" s="93" t="s">
        <v>44</v>
      </c>
      <c r="G92" s="93" t="s">
        <v>734</v>
      </c>
      <c r="H92" s="93">
        <v>36</v>
      </c>
      <c r="I92" s="93">
        <v>24</v>
      </c>
      <c r="J92" s="93">
        <v>12</v>
      </c>
      <c r="K92" s="93"/>
      <c r="L92" s="93"/>
      <c r="M92" s="93">
        <v>1</v>
      </c>
      <c r="N92" s="93">
        <f t="shared" si="7"/>
        <v>24</v>
      </c>
      <c r="O92" s="93">
        <f t="shared" si="8"/>
        <v>12</v>
      </c>
      <c r="P92" s="93">
        <f t="shared" si="9"/>
        <v>0</v>
      </c>
      <c r="Q92" s="93"/>
      <c r="R92" s="93">
        <f t="shared" si="10"/>
        <v>36</v>
      </c>
      <c r="S92" s="93">
        <v>100</v>
      </c>
      <c r="T92" s="93">
        <v>58</v>
      </c>
      <c r="U92" s="93" t="s">
        <v>813</v>
      </c>
      <c r="V92" s="504"/>
      <c r="W92" s="504" t="s">
        <v>1550</v>
      </c>
    </row>
    <row r="93" spans="1:24" ht="15" customHeight="1">
      <c r="A93" s="506"/>
      <c r="B93" s="506"/>
      <c r="C93" s="98" t="s">
        <v>313</v>
      </c>
      <c r="D93" s="93"/>
      <c r="E93" s="93"/>
      <c r="F93" s="93"/>
      <c r="G93" s="93"/>
      <c r="H93" s="93"/>
      <c r="I93" s="93"/>
      <c r="J93" s="93"/>
      <c r="K93" s="93"/>
      <c r="L93" s="93"/>
      <c r="M93" s="98">
        <f>SUM(M79:M92)</f>
        <v>21</v>
      </c>
      <c r="N93" s="98">
        <f>SUM(N79:N92)</f>
        <v>552</v>
      </c>
      <c r="O93" s="98">
        <f>SUM(O79:O92)</f>
        <v>276</v>
      </c>
      <c r="P93" s="98">
        <f>SUM(P79:P92)</f>
        <v>0</v>
      </c>
      <c r="Q93" s="98"/>
      <c r="R93" s="98">
        <f>SUM(R79:R92)</f>
        <v>828</v>
      </c>
      <c r="S93" s="93"/>
      <c r="T93" s="93"/>
      <c r="U93" s="93"/>
      <c r="V93" s="504"/>
      <c r="W93" s="645" t="s">
        <v>1550</v>
      </c>
      <c r="X93">
        <v>1</v>
      </c>
    </row>
    <row r="94" spans="1:24" ht="12.75" customHeight="1">
      <c r="A94" s="91">
        <v>1</v>
      </c>
      <c r="B94" s="93">
        <v>6</v>
      </c>
      <c r="C94" s="93" t="s">
        <v>77</v>
      </c>
      <c r="D94" s="94" t="s">
        <v>162</v>
      </c>
      <c r="E94" s="93">
        <v>3</v>
      </c>
      <c r="F94" s="96" t="s">
        <v>44</v>
      </c>
      <c r="G94" s="94" t="s">
        <v>744</v>
      </c>
      <c r="H94" s="93">
        <v>54</v>
      </c>
      <c r="I94" s="93">
        <v>36</v>
      </c>
      <c r="J94" s="93">
        <v>18</v>
      </c>
      <c r="K94" s="93"/>
      <c r="L94" s="93"/>
      <c r="M94" s="93">
        <v>1</v>
      </c>
      <c r="N94" s="93">
        <f t="shared" si="7"/>
        <v>36</v>
      </c>
      <c r="O94" s="93">
        <f t="shared" si="8"/>
        <v>18</v>
      </c>
      <c r="P94" s="93">
        <f t="shared" si="9"/>
        <v>0</v>
      </c>
      <c r="Q94" s="93"/>
      <c r="R94" s="93">
        <f t="shared" ref="R94:R116" si="11">H94*M94</f>
        <v>54</v>
      </c>
      <c r="S94" s="93">
        <v>115</v>
      </c>
      <c r="T94" s="90">
        <v>56</v>
      </c>
      <c r="U94" s="93" t="s">
        <v>38</v>
      </c>
      <c r="V94" s="92"/>
      <c r="W94" s="504" t="s">
        <v>1497</v>
      </c>
    </row>
    <row r="95" spans="1:24" ht="15" customHeight="1">
      <c r="A95" s="91">
        <v>2</v>
      </c>
      <c r="B95" s="93">
        <v>6</v>
      </c>
      <c r="C95" s="93" t="s">
        <v>853</v>
      </c>
      <c r="D95" s="94" t="s">
        <v>854</v>
      </c>
      <c r="E95" s="93">
        <v>3</v>
      </c>
      <c r="F95" s="96" t="s">
        <v>37</v>
      </c>
      <c r="G95" s="94" t="s">
        <v>744</v>
      </c>
      <c r="H95" s="93">
        <v>54</v>
      </c>
      <c r="I95" s="93">
        <v>36</v>
      </c>
      <c r="J95" s="93">
        <v>18</v>
      </c>
      <c r="K95" s="93"/>
      <c r="L95" s="93"/>
      <c r="M95" s="93">
        <v>1</v>
      </c>
      <c r="N95" s="93">
        <f t="shared" si="7"/>
        <v>36</v>
      </c>
      <c r="O95" s="93">
        <f t="shared" si="8"/>
        <v>18</v>
      </c>
      <c r="P95" s="93">
        <f t="shared" si="9"/>
        <v>0</v>
      </c>
      <c r="Q95" s="93"/>
      <c r="R95" s="93">
        <f t="shared" si="11"/>
        <v>54</v>
      </c>
      <c r="S95" s="93">
        <v>123</v>
      </c>
      <c r="T95" s="93">
        <v>56</v>
      </c>
      <c r="U95" s="93" t="s">
        <v>129</v>
      </c>
      <c r="V95" s="92"/>
      <c r="W95" s="504" t="s">
        <v>1497</v>
      </c>
    </row>
    <row r="96" spans="1:24" ht="15">
      <c r="A96" s="91">
        <v>3</v>
      </c>
      <c r="B96" s="93">
        <v>6</v>
      </c>
      <c r="C96" s="93" t="s">
        <v>388</v>
      </c>
      <c r="D96" s="94" t="s">
        <v>567</v>
      </c>
      <c r="E96" s="93">
        <v>3</v>
      </c>
      <c r="F96" s="96" t="s">
        <v>44</v>
      </c>
      <c r="G96" s="94" t="s">
        <v>744</v>
      </c>
      <c r="H96" s="93">
        <v>54</v>
      </c>
      <c r="I96" s="93">
        <v>36</v>
      </c>
      <c r="J96" s="93">
        <v>18</v>
      </c>
      <c r="K96" s="93"/>
      <c r="L96" s="93"/>
      <c r="M96" s="93">
        <v>1</v>
      </c>
      <c r="N96" s="93">
        <f t="shared" si="7"/>
        <v>36</v>
      </c>
      <c r="O96" s="93">
        <f t="shared" si="8"/>
        <v>18</v>
      </c>
      <c r="P96" s="93">
        <f t="shared" si="9"/>
        <v>0</v>
      </c>
      <c r="Q96" s="93"/>
      <c r="R96" s="93">
        <f t="shared" si="11"/>
        <v>54</v>
      </c>
      <c r="S96" s="93">
        <v>118</v>
      </c>
      <c r="T96" s="90">
        <v>56</v>
      </c>
      <c r="U96" s="93" t="s">
        <v>129</v>
      </c>
      <c r="V96" s="92"/>
      <c r="W96" s="504" t="s">
        <v>1497</v>
      </c>
    </row>
    <row r="97" spans="1:23" s="134" customFormat="1">
      <c r="A97" s="91">
        <v>4</v>
      </c>
      <c r="B97" s="93">
        <v>6</v>
      </c>
      <c r="C97" s="93" t="s">
        <v>101</v>
      </c>
      <c r="D97" s="94" t="s">
        <v>164</v>
      </c>
      <c r="E97" s="93">
        <v>3</v>
      </c>
      <c r="F97" s="96" t="s">
        <v>37</v>
      </c>
      <c r="G97" s="94" t="s">
        <v>744</v>
      </c>
      <c r="H97" s="93">
        <v>54</v>
      </c>
      <c r="I97" s="93">
        <v>36</v>
      </c>
      <c r="J97" s="93">
        <v>18</v>
      </c>
      <c r="K97" s="93"/>
      <c r="L97" s="93"/>
      <c r="M97" s="93">
        <v>1</v>
      </c>
      <c r="N97" s="93">
        <f t="shared" si="7"/>
        <v>36</v>
      </c>
      <c r="O97" s="93">
        <f t="shared" si="8"/>
        <v>18</v>
      </c>
      <c r="P97" s="93">
        <f t="shared" si="9"/>
        <v>0</v>
      </c>
      <c r="Q97" s="93"/>
      <c r="R97" s="93">
        <f t="shared" si="11"/>
        <v>54</v>
      </c>
      <c r="S97" s="93">
        <v>68</v>
      </c>
      <c r="T97" s="93">
        <v>56</v>
      </c>
      <c r="U97" s="93" t="s">
        <v>1502</v>
      </c>
      <c r="V97" s="92"/>
      <c r="W97" s="504" t="s">
        <v>1497</v>
      </c>
    </row>
    <row r="98" spans="1:23" ht="15">
      <c r="A98" s="91">
        <v>5</v>
      </c>
      <c r="B98" s="93">
        <v>6</v>
      </c>
      <c r="C98" s="93" t="s">
        <v>77</v>
      </c>
      <c r="D98" s="94" t="s">
        <v>162</v>
      </c>
      <c r="E98" s="93">
        <v>3</v>
      </c>
      <c r="F98" s="96" t="s">
        <v>44</v>
      </c>
      <c r="G98" s="94" t="s">
        <v>744</v>
      </c>
      <c r="H98" s="93">
        <v>54</v>
      </c>
      <c r="I98" s="93">
        <v>36</v>
      </c>
      <c r="J98" s="93">
        <v>18</v>
      </c>
      <c r="K98" s="93"/>
      <c r="L98" s="93"/>
      <c r="M98" s="93">
        <v>1</v>
      </c>
      <c r="N98" s="93">
        <f t="shared" si="7"/>
        <v>36</v>
      </c>
      <c r="O98" s="93">
        <f t="shared" si="8"/>
        <v>18</v>
      </c>
      <c r="P98" s="93">
        <f t="shared" si="9"/>
        <v>0</v>
      </c>
      <c r="Q98" s="93"/>
      <c r="R98" s="93">
        <f t="shared" si="11"/>
        <v>54</v>
      </c>
      <c r="S98" s="90">
        <v>110</v>
      </c>
      <c r="T98" s="90">
        <v>56</v>
      </c>
      <c r="U98" s="90" t="s">
        <v>95</v>
      </c>
      <c r="V98" s="92"/>
      <c r="W98" s="504" t="s">
        <v>1497</v>
      </c>
    </row>
    <row r="99" spans="1:23" ht="15">
      <c r="A99" s="91">
        <v>6</v>
      </c>
      <c r="B99" s="93">
        <v>6</v>
      </c>
      <c r="C99" s="93" t="s">
        <v>77</v>
      </c>
      <c r="D99" s="94" t="s">
        <v>162</v>
      </c>
      <c r="E99" s="93">
        <v>3</v>
      </c>
      <c r="F99" s="96" t="s">
        <v>37</v>
      </c>
      <c r="G99" s="94" t="s">
        <v>744</v>
      </c>
      <c r="H99" s="93">
        <v>54</v>
      </c>
      <c r="I99" s="93">
        <v>36</v>
      </c>
      <c r="J99" s="93">
        <v>18</v>
      </c>
      <c r="K99" s="93"/>
      <c r="L99" s="93"/>
      <c r="M99" s="93">
        <v>2</v>
      </c>
      <c r="N99" s="93">
        <f t="shared" si="7"/>
        <v>72</v>
      </c>
      <c r="O99" s="93">
        <f t="shared" si="8"/>
        <v>36</v>
      </c>
      <c r="P99" s="93">
        <f t="shared" si="9"/>
        <v>0</v>
      </c>
      <c r="Q99" s="93"/>
      <c r="R99" s="93">
        <f t="shared" si="11"/>
        <v>108</v>
      </c>
      <c r="S99" s="90">
        <v>93</v>
      </c>
      <c r="T99" s="93">
        <v>57</v>
      </c>
      <c r="U99" s="90" t="s">
        <v>129</v>
      </c>
      <c r="V99" s="92"/>
      <c r="W99" s="504" t="s">
        <v>1497</v>
      </c>
    </row>
    <row r="100" spans="1:23">
      <c r="A100" s="91">
        <v>7</v>
      </c>
      <c r="B100" s="93">
        <v>6</v>
      </c>
      <c r="C100" s="93" t="s">
        <v>466</v>
      </c>
      <c r="D100" s="94" t="s">
        <v>467</v>
      </c>
      <c r="E100" s="93">
        <v>2</v>
      </c>
      <c r="F100" s="96" t="s">
        <v>44</v>
      </c>
      <c r="G100" s="94" t="s">
        <v>734</v>
      </c>
      <c r="H100" s="93">
        <v>36</v>
      </c>
      <c r="I100" s="93">
        <v>24</v>
      </c>
      <c r="J100" s="93">
        <v>12</v>
      </c>
      <c r="K100" s="93"/>
      <c r="L100" s="93"/>
      <c r="M100" s="93">
        <v>1</v>
      </c>
      <c r="N100" s="93">
        <f t="shared" si="7"/>
        <v>24</v>
      </c>
      <c r="O100" s="93">
        <f t="shared" si="8"/>
        <v>12</v>
      </c>
      <c r="P100" s="93">
        <f t="shared" si="9"/>
        <v>0</v>
      </c>
      <c r="Q100" s="93"/>
      <c r="R100" s="93">
        <f t="shared" si="11"/>
        <v>36</v>
      </c>
      <c r="S100" s="93">
        <v>100</v>
      </c>
      <c r="T100" s="93">
        <v>57</v>
      </c>
      <c r="U100" s="93" t="s">
        <v>129</v>
      </c>
      <c r="V100" s="105"/>
      <c r="W100" s="504" t="s">
        <v>1497</v>
      </c>
    </row>
    <row r="101" spans="1:23">
      <c r="A101" s="91">
        <v>8</v>
      </c>
      <c r="B101" s="93">
        <v>6</v>
      </c>
      <c r="C101" s="93" t="s">
        <v>853</v>
      </c>
      <c r="D101" s="94" t="s">
        <v>854</v>
      </c>
      <c r="E101" s="93">
        <v>3</v>
      </c>
      <c r="F101" s="96" t="s">
        <v>37</v>
      </c>
      <c r="G101" s="94" t="s">
        <v>744</v>
      </c>
      <c r="H101" s="93">
        <v>54</v>
      </c>
      <c r="I101" s="93">
        <v>36</v>
      </c>
      <c r="J101" s="93">
        <v>18</v>
      </c>
      <c r="K101" s="93"/>
      <c r="L101" s="93"/>
      <c r="M101" s="93">
        <v>1</v>
      </c>
      <c r="N101" s="93">
        <f t="shared" si="7"/>
        <v>36</v>
      </c>
      <c r="O101" s="93">
        <f t="shared" si="8"/>
        <v>18</v>
      </c>
      <c r="P101" s="93">
        <f t="shared" si="9"/>
        <v>0</v>
      </c>
      <c r="Q101" s="93"/>
      <c r="R101" s="93">
        <f t="shared" si="11"/>
        <v>54</v>
      </c>
      <c r="S101" s="159">
        <v>50</v>
      </c>
      <c r="T101" s="93">
        <v>57</v>
      </c>
      <c r="U101" s="93" t="s">
        <v>129</v>
      </c>
      <c r="V101" s="92"/>
      <c r="W101" s="504" t="s">
        <v>1497</v>
      </c>
    </row>
    <row r="102" spans="1:23" ht="12.75" customHeight="1">
      <c r="A102" s="91">
        <v>9</v>
      </c>
      <c r="B102" s="93">
        <v>6</v>
      </c>
      <c r="C102" s="93" t="s">
        <v>77</v>
      </c>
      <c r="D102" s="94" t="s">
        <v>162</v>
      </c>
      <c r="E102" s="93">
        <v>3</v>
      </c>
      <c r="F102" s="96" t="s">
        <v>37</v>
      </c>
      <c r="G102" s="94" t="s">
        <v>744</v>
      </c>
      <c r="H102" s="93">
        <v>54</v>
      </c>
      <c r="I102" s="93">
        <v>36</v>
      </c>
      <c r="J102" s="93">
        <v>18</v>
      </c>
      <c r="K102" s="93"/>
      <c r="L102" s="93"/>
      <c r="M102" s="93">
        <v>1</v>
      </c>
      <c r="N102" s="93">
        <f t="shared" si="7"/>
        <v>36</v>
      </c>
      <c r="O102" s="93">
        <f t="shared" si="8"/>
        <v>18</v>
      </c>
      <c r="P102" s="93">
        <f t="shared" si="9"/>
        <v>0</v>
      </c>
      <c r="Q102" s="93"/>
      <c r="R102" s="93">
        <f t="shared" si="11"/>
        <v>54</v>
      </c>
      <c r="S102" s="90">
        <v>103</v>
      </c>
      <c r="T102" s="93">
        <v>57</v>
      </c>
      <c r="U102" s="90" t="s">
        <v>381</v>
      </c>
      <c r="V102" s="92"/>
      <c r="W102" s="504" t="s">
        <v>1497</v>
      </c>
    </row>
    <row r="103" spans="1:23" ht="15">
      <c r="A103" s="91">
        <v>10</v>
      </c>
      <c r="B103" s="93">
        <v>6</v>
      </c>
      <c r="C103" s="93" t="s">
        <v>388</v>
      </c>
      <c r="D103" s="94" t="s">
        <v>567</v>
      </c>
      <c r="E103" s="93">
        <v>3</v>
      </c>
      <c r="F103" s="96" t="s">
        <v>37</v>
      </c>
      <c r="G103" s="94" t="s">
        <v>744</v>
      </c>
      <c r="H103" s="93">
        <v>54</v>
      </c>
      <c r="I103" s="93">
        <v>36</v>
      </c>
      <c r="J103" s="93">
        <v>18</v>
      </c>
      <c r="K103" s="93"/>
      <c r="L103" s="93"/>
      <c r="M103" s="93">
        <v>1</v>
      </c>
      <c r="N103" s="93">
        <f t="shared" si="7"/>
        <v>36</v>
      </c>
      <c r="O103" s="93">
        <f t="shared" si="8"/>
        <v>18</v>
      </c>
      <c r="P103" s="93">
        <f t="shared" si="9"/>
        <v>0</v>
      </c>
      <c r="Q103" s="93"/>
      <c r="R103" s="93">
        <f t="shared" si="11"/>
        <v>54</v>
      </c>
      <c r="S103" s="93">
        <v>103</v>
      </c>
      <c r="T103" s="90">
        <v>57</v>
      </c>
      <c r="U103" s="93" t="s">
        <v>381</v>
      </c>
      <c r="V103" s="92"/>
      <c r="W103" s="504" t="s">
        <v>1497</v>
      </c>
    </row>
    <row r="104" spans="1:23" ht="15">
      <c r="A104" s="91">
        <v>11</v>
      </c>
      <c r="B104" s="93">
        <v>6</v>
      </c>
      <c r="C104" s="93" t="s">
        <v>103</v>
      </c>
      <c r="D104" s="102" t="s">
        <v>163</v>
      </c>
      <c r="E104" s="95">
        <v>2</v>
      </c>
      <c r="F104" s="96" t="s">
        <v>44</v>
      </c>
      <c r="G104" s="94" t="s">
        <v>734</v>
      </c>
      <c r="H104" s="93">
        <v>36</v>
      </c>
      <c r="I104" s="93">
        <v>24</v>
      </c>
      <c r="J104" s="93">
        <v>12</v>
      </c>
      <c r="K104" s="93"/>
      <c r="L104" s="93"/>
      <c r="M104" s="93">
        <v>1</v>
      </c>
      <c r="N104" s="93">
        <f t="shared" si="7"/>
        <v>24</v>
      </c>
      <c r="O104" s="93">
        <f t="shared" si="8"/>
        <v>12</v>
      </c>
      <c r="P104" s="93">
        <f t="shared" si="9"/>
        <v>0</v>
      </c>
      <c r="Q104" s="93"/>
      <c r="R104" s="93">
        <f t="shared" si="11"/>
        <v>36</v>
      </c>
      <c r="S104" s="90">
        <v>105</v>
      </c>
      <c r="T104" s="90">
        <v>57</v>
      </c>
      <c r="U104" s="90" t="s">
        <v>381</v>
      </c>
      <c r="V104" s="92"/>
      <c r="W104" s="504" t="s">
        <v>1497</v>
      </c>
    </row>
    <row r="105" spans="1:23" ht="15">
      <c r="A105" s="91">
        <v>12</v>
      </c>
      <c r="B105" s="93">
        <v>6</v>
      </c>
      <c r="C105" s="93" t="s">
        <v>77</v>
      </c>
      <c r="D105" s="94" t="s">
        <v>162</v>
      </c>
      <c r="E105" s="93">
        <v>3</v>
      </c>
      <c r="F105" s="96" t="s">
        <v>44</v>
      </c>
      <c r="G105" s="94" t="s">
        <v>744</v>
      </c>
      <c r="H105" s="93">
        <v>54</v>
      </c>
      <c r="I105" s="93">
        <v>36</v>
      </c>
      <c r="J105" s="93">
        <v>18</v>
      </c>
      <c r="K105" s="93"/>
      <c r="L105" s="93"/>
      <c r="M105" s="93">
        <v>1</v>
      </c>
      <c r="N105" s="93">
        <f t="shared" si="7"/>
        <v>36</v>
      </c>
      <c r="O105" s="93">
        <f t="shared" si="8"/>
        <v>18</v>
      </c>
      <c r="P105" s="93">
        <f t="shared" si="9"/>
        <v>0</v>
      </c>
      <c r="Q105" s="93"/>
      <c r="R105" s="93">
        <f t="shared" si="11"/>
        <v>54</v>
      </c>
      <c r="S105" s="90">
        <v>80</v>
      </c>
      <c r="T105" s="93">
        <v>57</v>
      </c>
      <c r="U105" s="90" t="s">
        <v>46</v>
      </c>
      <c r="V105" s="92"/>
      <c r="W105" s="504" t="s">
        <v>1497</v>
      </c>
    </row>
    <row r="106" spans="1:23" ht="15">
      <c r="A106" s="91">
        <v>13</v>
      </c>
      <c r="B106" s="93">
        <v>6</v>
      </c>
      <c r="C106" s="93" t="s">
        <v>77</v>
      </c>
      <c r="D106" s="94" t="s">
        <v>162</v>
      </c>
      <c r="E106" s="93">
        <v>3</v>
      </c>
      <c r="F106" s="96" t="s">
        <v>44</v>
      </c>
      <c r="G106" s="94" t="s">
        <v>744</v>
      </c>
      <c r="H106" s="93">
        <v>54</v>
      </c>
      <c r="I106" s="93">
        <v>36</v>
      </c>
      <c r="J106" s="93">
        <v>18</v>
      </c>
      <c r="K106" s="93"/>
      <c r="L106" s="93"/>
      <c r="M106" s="93">
        <v>1</v>
      </c>
      <c r="N106" s="93">
        <f t="shared" si="7"/>
        <v>36</v>
      </c>
      <c r="O106" s="93">
        <f t="shared" si="8"/>
        <v>18</v>
      </c>
      <c r="P106" s="93">
        <f t="shared" si="9"/>
        <v>0</v>
      </c>
      <c r="Q106" s="93"/>
      <c r="R106" s="93">
        <f t="shared" si="11"/>
        <v>54</v>
      </c>
      <c r="S106" s="93">
        <v>70</v>
      </c>
      <c r="T106" s="90">
        <v>57</v>
      </c>
      <c r="U106" s="93" t="s">
        <v>396</v>
      </c>
      <c r="V106" s="92" t="s">
        <v>1532</v>
      </c>
      <c r="W106" s="504" t="s">
        <v>1497</v>
      </c>
    </row>
    <row r="107" spans="1:23" ht="15">
      <c r="A107" s="91">
        <v>14</v>
      </c>
      <c r="B107" s="93">
        <v>6</v>
      </c>
      <c r="C107" s="93" t="s">
        <v>77</v>
      </c>
      <c r="D107" s="94" t="s">
        <v>162</v>
      </c>
      <c r="E107" s="95">
        <v>3</v>
      </c>
      <c r="F107" s="96" t="s">
        <v>44</v>
      </c>
      <c r="G107" s="94" t="s">
        <v>744</v>
      </c>
      <c r="H107" s="93">
        <v>54</v>
      </c>
      <c r="I107" s="93">
        <v>36</v>
      </c>
      <c r="J107" s="93">
        <v>18</v>
      </c>
      <c r="K107" s="93"/>
      <c r="L107" s="93"/>
      <c r="M107" s="93">
        <v>1</v>
      </c>
      <c r="N107" s="93">
        <f t="shared" si="7"/>
        <v>36</v>
      </c>
      <c r="O107" s="93">
        <f t="shared" si="8"/>
        <v>18</v>
      </c>
      <c r="P107" s="93">
        <f t="shared" si="9"/>
        <v>0</v>
      </c>
      <c r="Q107" s="93"/>
      <c r="R107" s="93">
        <f t="shared" si="11"/>
        <v>54</v>
      </c>
      <c r="S107" s="90">
        <v>100</v>
      </c>
      <c r="T107" s="90">
        <v>57</v>
      </c>
      <c r="U107" s="90" t="s">
        <v>89</v>
      </c>
      <c r="V107" s="92"/>
      <c r="W107" s="504" t="s">
        <v>1497</v>
      </c>
    </row>
    <row r="108" spans="1:23">
      <c r="A108" s="91">
        <v>15</v>
      </c>
      <c r="B108" s="506">
        <v>6</v>
      </c>
      <c r="C108" s="93" t="s">
        <v>77</v>
      </c>
      <c r="D108" s="93" t="s">
        <v>162</v>
      </c>
      <c r="E108" s="93">
        <v>3</v>
      </c>
      <c r="F108" s="93" t="s">
        <v>44</v>
      </c>
      <c r="G108" s="93" t="s">
        <v>744</v>
      </c>
      <c r="H108" s="93">
        <v>54</v>
      </c>
      <c r="I108" s="93">
        <v>36</v>
      </c>
      <c r="J108" s="93">
        <v>18</v>
      </c>
      <c r="K108" s="93"/>
      <c r="L108" s="93"/>
      <c r="M108" s="93">
        <v>1</v>
      </c>
      <c r="N108" s="93">
        <f t="shared" si="7"/>
        <v>36</v>
      </c>
      <c r="O108" s="93">
        <f t="shared" si="8"/>
        <v>18</v>
      </c>
      <c r="P108" s="93">
        <f t="shared" si="9"/>
        <v>0</v>
      </c>
      <c r="Q108" s="93"/>
      <c r="R108" s="93">
        <f t="shared" si="11"/>
        <v>54</v>
      </c>
      <c r="S108" s="93">
        <v>120</v>
      </c>
      <c r="T108" s="93">
        <v>58</v>
      </c>
      <c r="U108" s="93" t="s">
        <v>1653</v>
      </c>
      <c r="V108" s="504"/>
      <c r="W108" s="504" t="s">
        <v>1497</v>
      </c>
    </row>
    <row r="109" spans="1:23" ht="15" customHeight="1">
      <c r="A109" s="91">
        <v>16</v>
      </c>
      <c r="B109" s="506">
        <v>6</v>
      </c>
      <c r="C109" s="93" t="s">
        <v>728</v>
      </c>
      <c r="D109" s="93" t="s">
        <v>164</v>
      </c>
      <c r="E109" s="93">
        <v>3</v>
      </c>
      <c r="F109" s="93" t="s">
        <v>44</v>
      </c>
      <c r="G109" s="93" t="s">
        <v>744</v>
      </c>
      <c r="H109" s="93">
        <v>54</v>
      </c>
      <c r="I109" s="93">
        <v>36</v>
      </c>
      <c r="J109" s="93">
        <v>18</v>
      </c>
      <c r="K109" s="93"/>
      <c r="L109" s="93"/>
      <c r="M109" s="93">
        <v>2</v>
      </c>
      <c r="N109" s="93">
        <f t="shared" si="7"/>
        <v>72</v>
      </c>
      <c r="O109" s="93">
        <f t="shared" si="8"/>
        <v>36</v>
      </c>
      <c r="P109" s="93">
        <f t="shared" si="9"/>
        <v>0</v>
      </c>
      <c r="Q109" s="93"/>
      <c r="R109" s="93">
        <f t="shared" si="11"/>
        <v>108</v>
      </c>
      <c r="S109" s="93">
        <v>72</v>
      </c>
      <c r="T109" s="93">
        <v>56</v>
      </c>
      <c r="U109" s="93" t="s">
        <v>560</v>
      </c>
      <c r="V109" s="504"/>
      <c r="W109" s="504" t="s">
        <v>1497</v>
      </c>
    </row>
    <row r="110" spans="1:23">
      <c r="A110" s="91">
        <v>17</v>
      </c>
      <c r="B110" s="506">
        <v>6</v>
      </c>
      <c r="C110" s="93" t="s">
        <v>91</v>
      </c>
      <c r="D110" s="93" t="s">
        <v>161</v>
      </c>
      <c r="E110" s="93">
        <v>3</v>
      </c>
      <c r="F110" s="93" t="s">
        <v>37</v>
      </c>
      <c r="G110" s="93" t="s">
        <v>744</v>
      </c>
      <c r="H110" s="93">
        <v>54</v>
      </c>
      <c r="I110" s="93">
        <v>36</v>
      </c>
      <c r="J110" s="93">
        <v>18</v>
      </c>
      <c r="K110" s="93"/>
      <c r="L110" s="93"/>
      <c r="M110" s="93">
        <v>1</v>
      </c>
      <c r="N110" s="93">
        <f t="shared" si="7"/>
        <v>36</v>
      </c>
      <c r="O110" s="93">
        <f t="shared" si="8"/>
        <v>18</v>
      </c>
      <c r="P110" s="93">
        <f t="shared" si="9"/>
        <v>0</v>
      </c>
      <c r="Q110" s="93"/>
      <c r="R110" s="93">
        <f t="shared" si="11"/>
        <v>54</v>
      </c>
      <c r="S110" s="93">
        <v>103</v>
      </c>
      <c r="T110" s="93">
        <v>56</v>
      </c>
      <c r="U110" s="93" t="s">
        <v>561</v>
      </c>
      <c r="V110" s="504"/>
      <c r="W110" s="504" t="s">
        <v>1497</v>
      </c>
    </row>
    <row r="111" spans="1:23" ht="15" customHeight="1">
      <c r="A111" s="91">
        <v>18</v>
      </c>
      <c r="B111" s="506">
        <v>6</v>
      </c>
      <c r="C111" s="93" t="s">
        <v>77</v>
      </c>
      <c r="D111" s="93" t="s">
        <v>162</v>
      </c>
      <c r="E111" s="93">
        <v>3</v>
      </c>
      <c r="F111" s="93" t="s">
        <v>37</v>
      </c>
      <c r="G111" s="93" t="s">
        <v>744</v>
      </c>
      <c r="H111" s="93">
        <v>54</v>
      </c>
      <c r="I111" s="93">
        <v>36</v>
      </c>
      <c r="J111" s="93">
        <v>18</v>
      </c>
      <c r="K111" s="93"/>
      <c r="L111" s="93"/>
      <c r="M111" s="93">
        <v>2</v>
      </c>
      <c r="N111" s="93">
        <f t="shared" si="7"/>
        <v>72</v>
      </c>
      <c r="O111" s="93">
        <f t="shared" si="8"/>
        <v>36</v>
      </c>
      <c r="P111" s="93">
        <f t="shared" si="9"/>
        <v>0</v>
      </c>
      <c r="Q111" s="93"/>
      <c r="R111" s="93">
        <f t="shared" si="11"/>
        <v>108</v>
      </c>
      <c r="S111" s="93">
        <v>84</v>
      </c>
      <c r="T111" s="93">
        <v>57</v>
      </c>
      <c r="U111" s="93" t="s">
        <v>560</v>
      </c>
      <c r="V111" s="504"/>
      <c r="W111" s="504" t="s">
        <v>1497</v>
      </c>
    </row>
    <row r="112" spans="1:23" ht="15" customHeight="1">
      <c r="A112" s="91">
        <v>19</v>
      </c>
      <c r="B112" s="506">
        <v>6</v>
      </c>
      <c r="C112" s="93" t="s">
        <v>388</v>
      </c>
      <c r="D112" s="93" t="s">
        <v>567</v>
      </c>
      <c r="E112" s="93">
        <v>3</v>
      </c>
      <c r="F112" s="93" t="s">
        <v>44</v>
      </c>
      <c r="G112" s="93" t="s">
        <v>744</v>
      </c>
      <c r="H112" s="93">
        <v>54</v>
      </c>
      <c r="I112" s="93">
        <v>36</v>
      </c>
      <c r="J112" s="93">
        <v>18</v>
      </c>
      <c r="K112" s="93"/>
      <c r="L112" s="93"/>
      <c r="M112" s="93">
        <v>2</v>
      </c>
      <c r="N112" s="93">
        <f t="shared" si="7"/>
        <v>72</v>
      </c>
      <c r="O112" s="93">
        <f t="shared" si="8"/>
        <v>36</v>
      </c>
      <c r="P112" s="93">
        <f t="shared" si="9"/>
        <v>0</v>
      </c>
      <c r="Q112" s="93"/>
      <c r="R112" s="93">
        <f t="shared" si="11"/>
        <v>108</v>
      </c>
      <c r="S112" s="93">
        <v>85</v>
      </c>
      <c r="T112" s="93">
        <v>57</v>
      </c>
      <c r="U112" s="93" t="s">
        <v>560</v>
      </c>
      <c r="V112" s="504"/>
      <c r="W112" s="504" t="s">
        <v>1497</v>
      </c>
    </row>
    <row r="113" spans="1:24" ht="15" customHeight="1">
      <c r="A113" s="91">
        <v>20</v>
      </c>
      <c r="B113" s="506">
        <v>6</v>
      </c>
      <c r="C113" s="93" t="s">
        <v>77</v>
      </c>
      <c r="D113" s="93" t="s">
        <v>162</v>
      </c>
      <c r="E113" s="93">
        <v>3</v>
      </c>
      <c r="F113" s="93" t="s">
        <v>37</v>
      </c>
      <c r="G113" s="93" t="s">
        <v>744</v>
      </c>
      <c r="H113" s="93">
        <v>54</v>
      </c>
      <c r="I113" s="93">
        <v>36</v>
      </c>
      <c r="J113" s="93">
        <v>18</v>
      </c>
      <c r="K113" s="93"/>
      <c r="L113" s="93"/>
      <c r="M113" s="93">
        <v>1</v>
      </c>
      <c r="N113" s="93">
        <f t="shared" si="7"/>
        <v>36</v>
      </c>
      <c r="O113" s="93">
        <f t="shared" si="8"/>
        <v>18</v>
      </c>
      <c r="P113" s="93">
        <f t="shared" si="9"/>
        <v>0</v>
      </c>
      <c r="Q113" s="93"/>
      <c r="R113" s="93">
        <f t="shared" si="11"/>
        <v>54</v>
      </c>
      <c r="S113" s="93">
        <v>111</v>
      </c>
      <c r="T113" s="93">
        <v>57</v>
      </c>
      <c r="U113" s="93" t="s">
        <v>561</v>
      </c>
      <c r="V113" s="504"/>
      <c r="W113" s="504" t="s">
        <v>1497</v>
      </c>
    </row>
    <row r="114" spans="1:24" ht="15" customHeight="1">
      <c r="A114" s="91">
        <v>21</v>
      </c>
      <c r="B114" s="506">
        <v>6</v>
      </c>
      <c r="C114" s="93" t="s">
        <v>388</v>
      </c>
      <c r="D114" s="93" t="s">
        <v>567</v>
      </c>
      <c r="E114" s="93">
        <v>3</v>
      </c>
      <c r="F114" s="93" t="s">
        <v>44</v>
      </c>
      <c r="G114" s="93" t="s">
        <v>744</v>
      </c>
      <c r="H114" s="93">
        <v>54</v>
      </c>
      <c r="I114" s="93">
        <v>36</v>
      </c>
      <c r="J114" s="93">
        <v>18</v>
      </c>
      <c r="K114" s="93"/>
      <c r="L114" s="93"/>
      <c r="M114" s="93">
        <v>1</v>
      </c>
      <c r="N114" s="93">
        <f t="shared" si="7"/>
        <v>36</v>
      </c>
      <c r="O114" s="93">
        <f t="shared" si="8"/>
        <v>18</v>
      </c>
      <c r="P114" s="93">
        <f t="shared" si="9"/>
        <v>0</v>
      </c>
      <c r="Q114" s="93"/>
      <c r="R114" s="93">
        <f t="shared" si="11"/>
        <v>54</v>
      </c>
      <c r="S114" s="93">
        <v>111</v>
      </c>
      <c r="T114" s="93">
        <v>57</v>
      </c>
      <c r="U114" s="93" t="s">
        <v>561</v>
      </c>
      <c r="V114" s="504"/>
      <c r="W114" s="504" t="s">
        <v>1497</v>
      </c>
    </row>
    <row r="115" spans="1:24" ht="15" customHeight="1">
      <c r="A115" s="91">
        <v>22</v>
      </c>
      <c r="B115" s="506">
        <v>6</v>
      </c>
      <c r="C115" s="93" t="s">
        <v>77</v>
      </c>
      <c r="D115" s="93" t="s">
        <v>162</v>
      </c>
      <c r="E115" s="93">
        <v>3</v>
      </c>
      <c r="F115" s="93" t="s">
        <v>37</v>
      </c>
      <c r="G115" s="93" t="s">
        <v>744</v>
      </c>
      <c r="H115" s="93">
        <v>54</v>
      </c>
      <c r="I115" s="93">
        <v>36</v>
      </c>
      <c r="J115" s="93">
        <v>18</v>
      </c>
      <c r="K115" s="93"/>
      <c r="L115" s="93"/>
      <c r="M115" s="93">
        <v>2</v>
      </c>
      <c r="N115" s="93">
        <f t="shared" si="7"/>
        <v>72</v>
      </c>
      <c r="O115" s="93">
        <f t="shared" si="8"/>
        <v>36</v>
      </c>
      <c r="P115" s="93">
        <f t="shared" si="9"/>
        <v>0</v>
      </c>
      <c r="Q115" s="93"/>
      <c r="R115" s="93">
        <f t="shared" si="11"/>
        <v>108</v>
      </c>
      <c r="S115" s="93">
        <v>92</v>
      </c>
      <c r="T115" s="93">
        <v>58</v>
      </c>
      <c r="U115" s="93" t="s">
        <v>812</v>
      </c>
      <c r="V115" s="504"/>
      <c r="W115" s="504" t="s">
        <v>1497</v>
      </c>
    </row>
    <row r="116" spans="1:24" ht="15" customHeight="1">
      <c r="A116" s="91">
        <v>23</v>
      </c>
      <c r="B116" s="506">
        <v>6</v>
      </c>
      <c r="C116" s="93" t="s">
        <v>77</v>
      </c>
      <c r="D116" s="93" t="s">
        <v>162</v>
      </c>
      <c r="E116" s="93">
        <v>3</v>
      </c>
      <c r="F116" s="93" t="s">
        <v>37</v>
      </c>
      <c r="G116" s="93" t="s">
        <v>744</v>
      </c>
      <c r="H116" s="93">
        <v>54</v>
      </c>
      <c r="I116" s="93">
        <v>36</v>
      </c>
      <c r="J116" s="93">
        <v>18</v>
      </c>
      <c r="K116" s="93"/>
      <c r="L116" s="93"/>
      <c r="M116" s="93">
        <v>2</v>
      </c>
      <c r="N116" s="93">
        <f t="shared" si="7"/>
        <v>72</v>
      </c>
      <c r="O116" s="93">
        <f t="shared" si="8"/>
        <v>36</v>
      </c>
      <c r="P116" s="93">
        <f t="shared" si="9"/>
        <v>0</v>
      </c>
      <c r="Q116" s="93"/>
      <c r="R116" s="93">
        <f t="shared" si="11"/>
        <v>108</v>
      </c>
      <c r="S116" s="93">
        <v>88</v>
      </c>
      <c r="T116" s="93">
        <v>58</v>
      </c>
      <c r="U116" s="93" t="s">
        <v>813</v>
      </c>
      <c r="V116" s="504"/>
      <c r="W116" s="504" t="s">
        <v>1497</v>
      </c>
    </row>
    <row r="117" spans="1:24" ht="15" customHeight="1">
      <c r="A117" s="506"/>
      <c r="B117" s="506"/>
      <c r="C117" s="98" t="s">
        <v>313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8">
        <f>SUM(M94:M116)</f>
        <v>29</v>
      </c>
      <c r="N117" s="98">
        <f>SUM(N94:N116)</f>
        <v>1020</v>
      </c>
      <c r="O117" s="98">
        <f>SUM(O94:O116)</f>
        <v>510</v>
      </c>
      <c r="P117" s="98">
        <f>SUM(P94:P116)</f>
        <v>0</v>
      </c>
      <c r="Q117" s="98"/>
      <c r="R117" s="98">
        <f>SUM(R94:R116)</f>
        <v>1530</v>
      </c>
      <c r="S117" s="93"/>
      <c r="T117" s="93"/>
      <c r="U117" s="93"/>
      <c r="V117" s="504"/>
      <c r="W117" s="645" t="s">
        <v>1497</v>
      </c>
      <c r="X117">
        <v>1</v>
      </c>
    </row>
    <row r="118" spans="1:24" ht="15">
      <c r="A118" s="91">
        <v>1</v>
      </c>
      <c r="B118" s="93">
        <v>7</v>
      </c>
      <c r="C118" s="93" t="s">
        <v>64</v>
      </c>
      <c r="D118" s="94" t="s">
        <v>166</v>
      </c>
      <c r="E118" s="93">
        <v>3</v>
      </c>
      <c r="F118" s="96" t="s">
        <v>44</v>
      </c>
      <c r="G118" s="94" t="s">
        <v>744</v>
      </c>
      <c r="H118" s="93">
        <v>54</v>
      </c>
      <c r="I118" s="93">
        <v>36</v>
      </c>
      <c r="J118" s="93">
        <v>18</v>
      </c>
      <c r="K118" s="93"/>
      <c r="L118" s="93"/>
      <c r="M118" s="93">
        <v>1</v>
      </c>
      <c r="N118" s="93">
        <f t="shared" si="7"/>
        <v>36</v>
      </c>
      <c r="O118" s="93">
        <f t="shared" si="8"/>
        <v>18</v>
      </c>
      <c r="P118" s="93">
        <f t="shared" si="9"/>
        <v>0</v>
      </c>
      <c r="Q118" s="93"/>
      <c r="R118" s="93">
        <f t="shared" ref="R118:R126" si="12">H118*M118</f>
        <v>54</v>
      </c>
      <c r="S118" s="90">
        <v>115</v>
      </c>
      <c r="T118" s="90">
        <v>56</v>
      </c>
      <c r="U118" s="90" t="s">
        <v>38</v>
      </c>
      <c r="V118" s="92"/>
      <c r="W118" s="504" t="s">
        <v>1496</v>
      </c>
    </row>
    <row r="119" spans="1:24" s="134" customFormat="1" ht="14.25" customHeight="1">
      <c r="A119" s="91">
        <v>2</v>
      </c>
      <c r="B119" s="93">
        <v>7</v>
      </c>
      <c r="C119" s="93" t="s">
        <v>69</v>
      </c>
      <c r="D119" s="94" t="s">
        <v>167</v>
      </c>
      <c r="E119" s="93">
        <v>3</v>
      </c>
      <c r="F119" s="96" t="s">
        <v>44</v>
      </c>
      <c r="G119" s="94" t="s">
        <v>744</v>
      </c>
      <c r="H119" s="93">
        <v>54</v>
      </c>
      <c r="I119" s="93">
        <v>36</v>
      </c>
      <c r="J119" s="93">
        <v>18</v>
      </c>
      <c r="K119" s="93"/>
      <c r="L119" s="93"/>
      <c r="M119" s="93">
        <v>1</v>
      </c>
      <c r="N119" s="93">
        <f t="shared" si="7"/>
        <v>36</v>
      </c>
      <c r="O119" s="93">
        <f t="shared" si="8"/>
        <v>18</v>
      </c>
      <c r="P119" s="93">
        <f t="shared" si="9"/>
        <v>0</v>
      </c>
      <c r="Q119" s="93"/>
      <c r="R119" s="93">
        <f t="shared" si="12"/>
        <v>54</v>
      </c>
      <c r="S119" s="90">
        <v>110</v>
      </c>
      <c r="T119" s="93">
        <v>56</v>
      </c>
      <c r="U119" s="97" t="s">
        <v>46</v>
      </c>
      <c r="V119" s="92"/>
      <c r="W119" s="504" t="s">
        <v>1496</v>
      </c>
    </row>
    <row r="120" spans="1:24" ht="15">
      <c r="A120" s="91">
        <v>3</v>
      </c>
      <c r="B120" s="93">
        <v>7</v>
      </c>
      <c r="C120" s="93" t="s">
        <v>236</v>
      </c>
      <c r="D120" s="94" t="s">
        <v>166</v>
      </c>
      <c r="E120" s="93">
        <v>3</v>
      </c>
      <c r="F120" s="96" t="s">
        <v>37</v>
      </c>
      <c r="G120" s="94" t="s">
        <v>744</v>
      </c>
      <c r="H120" s="93">
        <v>54</v>
      </c>
      <c r="I120" s="93">
        <v>36</v>
      </c>
      <c r="J120" s="93">
        <v>18</v>
      </c>
      <c r="K120" s="93"/>
      <c r="L120" s="93"/>
      <c r="M120" s="93">
        <v>1</v>
      </c>
      <c r="N120" s="93">
        <f t="shared" si="7"/>
        <v>36</v>
      </c>
      <c r="O120" s="93">
        <f t="shared" si="8"/>
        <v>18</v>
      </c>
      <c r="P120" s="93">
        <f t="shared" si="9"/>
        <v>0</v>
      </c>
      <c r="Q120" s="93"/>
      <c r="R120" s="93">
        <f t="shared" si="12"/>
        <v>54</v>
      </c>
      <c r="S120" s="90">
        <v>84</v>
      </c>
      <c r="T120" s="93">
        <v>56</v>
      </c>
      <c r="U120" s="90" t="s">
        <v>23</v>
      </c>
      <c r="V120" s="92"/>
      <c r="W120" s="504" t="s">
        <v>1496</v>
      </c>
    </row>
    <row r="121" spans="1:24" ht="15">
      <c r="A121" s="91">
        <v>4</v>
      </c>
      <c r="B121" s="93">
        <v>7</v>
      </c>
      <c r="C121" s="93" t="s">
        <v>236</v>
      </c>
      <c r="D121" s="94" t="s">
        <v>166</v>
      </c>
      <c r="E121" s="93">
        <v>3</v>
      </c>
      <c r="F121" s="96" t="s">
        <v>37</v>
      </c>
      <c r="G121" s="94" t="s">
        <v>744</v>
      </c>
      <c r="H121" s="93">
        <v>54</v>
      </c>
      <c r="I121" s="93">
        <v>36</v>
      </c>
      <c r="J121" s="93">
        <v>18</v>
      </c>
      <c r="K121" s="93"/>
      <c r="L121" s="93"/>
      <c r="M121" s="93">
        <v>1</v>
      </c>
      <c r="N121" s="93">
        <f t="shared" si="7"/>
        <v>36</v>
      </c>
      <c r="O121" s="93">
        <f t="shared" si="8"/>
        <v>18</v>
      </c>
      <c r="P121" s="93">
        <f t="shared" si="9"/>
        <v>0</v>
      </c>
      <c r="Q121" s="93"/>
      <c r="R121" s="93">
        <f t="shared" si="12"/>
        <v>54</v>
      </c>
      <c r="S121" s="90">
        <v>50</v>
      </c>
      <c r="T121" s="93">
        <v>56</v>
      </c>
      <c r="U121" s="90" t="s">
        <v>635</v>
      </c>
      <c r="V121" s="92"/>
      <c r="W121" s="504" t="s">
        <v>1496</v>
      </c>
    </row>
    <row r="122" spans="1:24" ht="12.75" customHeight="1">
      <c r="A122" s="91">
        <v>5</v>
      </c>
      <c r="B122" s="93">
        <v>7</v>
      </c>
      <c r="C122" s="93" t="s">
        <v>116</v>
      </c>
      <c r="D122" s="94" t="s">
        <v>165</v>
      </c>
      <c r="E122" s="93">
        <v>3</v>
      </c>
      <c r="F122" s="96" t="s">
        <v>44</v>
      </c>
      <c r="G122" s="94" t="s">
        <v>744</v>
      </c>
      <c r="H122" s="93">
        <v>54</v>
      </c>
      <c r="I122" s="93">
        <v>36</v>
      </c>
      <c r="J122" s="93">
        <v>18</v>
      </c>
      <c r="K122" s="93"/>
      <c r="L122" s="93"/>
      <c r="M122" s="93">
        <v>1</v>
      </c>
      <c r="N122" s="93">
        <f t="shared" si="7"/>
        <v>36</v>
      </c>
      <c r="O122" s="93">
        <f t="shared" si="8"/>
        <v>18</v>
      </c>
      <c r="P122" s="93">
        <f t="shared" si="9"/>
        <v>0</v>
      </c>
      <c r="Q122" s="93"/>
      <c r="R122" s="93">
        <f t="shared" si="12"/>
        <v>54</v>
      </c>
      <c r="S122" s="90">
        <v>120</v>
      </c>
      <c r="T122" s="93">
        <v>56</v>
      </c>
      <c r="U122" s="90" t="s">
        <v>60</v>
      </c>
      <c r="V122" s="92"/>
      <c r="W122" s="504" t="s">
        <v>1496</v>
      </c>
    </row>
    <row r="123" spans="1:24" ht="15">
      <c r="A123" s="91">
        <v>6</v>
      </c>
      <c r="B123" s="93">
        <v>7</v>
      </c>
      <c r="C123" s="93" t="s">
        <v>64</v>
      </c>
      <c r="D123" s="94" t="s">
        <v>166</v>
      </c>
      <c r="E123" s="93">
        <v>3</v>
      </c>
      <c r="F123" s="96" t="s">
        <v>37</v>
      </c>
      <c r="G123" s="94" t="s">
        <v>744</v>
      </c>
      <c r="H123" s="93">
        <v>54</v>
      </c>
      <c r="I123" s="93">
        <v>36</v>
      </c>
      <c r="J123" s="93">
        <v>18</v>
      </c>
      <c r="K123" s="93"/>
      <c r="L123" s="93"/>
      <c r="M123" s="93">
        <v>2</v>
      </c>
      <c r="N123" s="93">
        <f t="shared" si="7"/>
        <v>72</v>
      </c>
      <c r="O123" s="93">
        <f t="shared" si="8"/>
        <v>36</v>
      </c>
      <c r="P123" s="93">
        <f t="shared" si="9"/>
        <v>0</v>
      </c>
      <c r="Q123" s="93"/>
      <c r="R123" s="93">
        <f t="shared" si="12"/>
        <v>108</v>
      </c>
      <c r="S123" s="93">
        <v>116</v>
      </c>
      <c r="T123" s="90">
        <v>57</v>
      </c>
      <c r="U123" s="93" t="s">
        <v>46</v>
      </c>
      <c r="V123" s="92"/>
      <c r="W123" s="504" t="s">
        <v>1496</v>
      </c>
    </row>
    <row r="124" spans="1:24" ht="15">
      <c r="A124" s="91">
        <v>7</v>
      </c>
      <c r="B124" s="93">
        <v>7</v>
      </c>
      <c r="C124" s="93" t="s">
        <v>69</v>
      </c>
      <c r="D124" s="94" t="s">
        <v>167</v>
      </c>
      <c r="E124" s="95">
        <v>3</v>
      </c>
      <c r="F124" s="96" t="s">
        <v>37</v>
      </c>
      <c r="G124" s="94" t="s">
        <v>744</v>
      </c>
      <c r="H124" s="93">
        <v>54</v>
      </c>
      <c r="I124" s="93">
        <v>36</v>
      </c>
      <c r="J124" s="93">
        <v>18</v>
      </c>
      <c r="K124" s="93"/>
      <c r="L124" s="93"/>
      <c r="M124" s="93">
        <v>2</v>
      </c>
      <c r="N124" s="93">
        <f t="shared" si="7"/>
        <v>72</v>
      </c>
      <c r="O124" s="93">
        <f t="shared" si="8"/>
        <v>36</v>
      </c>
      <c r="P124" s="93">
        <f t="shared" si="9"/>
        <v>0</v>
      </c>
      <c r="Q124" s="93"/>
      <c r="R124" s="93">
        <f t="shared" si="12"/>
        <v>108</v>
      </c>
      <c r="S124" s="90">
        <v>72</v>
      </c>
      <c r="T124" s="93">
        <v>57</v>
      </c>
      <c r="U124" s="90" t="s">
        <v>23</v>
      </c>
      <c r="V124" s="92"/>
      <c r="W124" s="504" t="s">
        <v>1496</v>
      </c>
    </row>
    <row r="125" spans="1:24" ht="15">
      <c r="A125" s="91">
        <v>8</v>
      </c>
      <c r="B125" s="93">
        <v>7</v>
      </c>
      <c r="C125" s="93" t="s">
        <v>236</v>
      </c>
      <c r="D125" s="94" t="s">
        <v>166</v>
      </c>
      <c r="E125" s="95">
        <v>3</v>
      </c>
      <c r="F125" s="96" t="s">
        <v>44</v>
      </c>
      <c r="G125" s="94" t="s">
        <v>744</v>
      </c>
      <c r="H125" s="93">
        <v>54</v>
      </c>
      <c r="I125" s="93">
        <v>36</v>
      </c>
      <c r="J125" s="93">
        <v>18</v>
      </c>
      <c r="K125" s="93"/>
      <c r="L125" s="93"/>
      <c r="M125" s="93">
        <v>1</v>
      </c>
      <c r="N125" s="93">
        <f t="shared" si="7"/>
        <v>36</v>
      </c>
      <c r="O125" s="93">
        <f t="shared" si="8"/>
        <v>18</v>
      </c>
      <c r="P125" s="93">
        <f t="shared" si="9"/>
        <v>0</v>
      </c>
      <c r="Q125" s="93"/>
      <c r="R125" s="93">
        <f t="shared" si="12"/>
        <v>54</v>
      </c>
      <c r="S125" s="90">
        <v>110</v>
      </c>
      <c r="T125" s="90">
        <v>57</v>
      </c>
      <c r="U125" s="90" t="s">
        <v>60</v>
      </c>
      <c r="V125" s="92"/>
      <c r="W125" s="504" t="s">
        <v>1496</v>
      </c>
    </row>
    <row r="126" spans="1:24" ht="15">
      <c r="A126" s="91">
        <v>9</v>
      </c>
      <c r="B126" s="93">
        <v>7</v>
      </c>
      <c r="C126" s="93" t="s">
        <v>64</v>
      </c>
      <c r="D126" s="94" t="s">
        <v>166</v>
      </c>
      <c r="E126" s="95">
        <v>3</v>
      </c>
      <c r="F126" s="96" t="s">
        <v>44</v>
      </c>
      <c r="G126" s="94" t="s">
        <v>744</v>
      </c>
      <c r="H126" s="93">
        <v>54</v>
      </c>
      <c r="I126" s="93">
        <v>36</v>
      </c>
      <c r="J126" s="93">
        <v>18</v>
      </c>
      <c r="K126" s="93"/>
      <c r="L126" s="93"/>
      <c r="M126" s="93">
        <v>2</v>
      </c>
      <c r="N126" s="93">
        <f t="shared" si="7"/>
        <v>72</v>
      </c>
      <c r="O126" s="93">
        <f t="shared" si="8"/>
        <v>36</v>
      </c>
      <c r="P126" s="93">
        <f t="shared" si="9"/>
        <v>0</v>
      </c>
      <c r="Q126" s="93"/>
      <c r="R126" s="93">
        <f t="shared" si="12"/>
        <v>108</v>
      </c>
      <c r="S126" s="90">
        <v>70</v>
      </c>
      <c r="T126" s="90">
        <v>57</v>
      </c>
      <c r="U126" s="90" t="s">
        <v>71</v>
      </c>
      <c r="V126" s="92"/>
      <c r="W126" s="504" t="s">
        <v>1496</v>
      </c>
    </row>
    <row r="127" spans="1:24" ht="15" customHeight="1">
      <c r="A127" s="506"/>
      <c r="B127" s="506"/>
      <c r="C127" s="98" t="s">
        <v>313</v>
      </c>
      <c r="D127" s="93"/>
      <c r="E127" s="93"/>
      <c r="F127" s="93"/>
      <c r="G127" s="93"/>
      <c r="H127" s="93"/>
      <c r="I127" s="93"/>
      <c r="J127" s="93"/>
      <c r="K127" s="93"/>
      <c r="L127" s="93"/>
      <c r="M127" s="98">
        <f>SUM(M118:M126)</f>
        <v>12</v>
      </c>
      <c r="N127" s="98">
        <f>SUM(N118:N126)</f>
        <v>432</v>
      </c>
      <c r="O127" s="98">
        <f>SUM(O118:O126)</f>
        <v>216</v>
      </c>
      <c r="P127" s="98">
        <f>SUM(P118:P126)</f>
        <v>0</v>
      </c>
      <c r="Q127" s="98"/>
      <c r="R127" s="98">
        <f>SUM(R118:R126)</f>
        <v>648</v>
      </c>
      <c r="S127" s="93"/>
      <c r="T127" s="93"/>
      <c r="U127" s="93"/>
      <c r="V127" s="504"/>
      <c r="W127" s="645" t="s">
        <v>1496</v>
      </c>
      <c r="X127">
        <v>1</v>
      </c>
    </row>
    <row r="128" spans="1:24" ht="15">
      <c r="A128" s="95">
        <v>1</v>
      </c>
      <c r="B128" s="93">
        <v>8</v>
      </c>
      <c r="C128" s="93" t="s">
        <v>54</v>
      </c>
      <c r="D128" s="507" t="s">
        <v>169</v>
      </c>
      <c r="E128" s="93">
        <v>3</v>
      </c>
      <c r="F128" s="96" t="s">
        <v>44</v>
      </c>
      <c r="G128" s="94" t="s">
        <v>744</v>
      </c>
      <c r="H128" s="93">
        <v>54</v>
      </c>
      <c r="I128" s="93">
        <v>36</v>
      </c>
      <c r="J128" s="93">
        <v>18</v>
      </c>
      <c r="K128" s="93"/>
      <c r="L128" s="93"/>
      <c r="M128" s="93">
        <v>1</v>
      </c>
      <c r="N128" s="93">
        <f t="shared" si="7"/>
        <v>36</v>
      </c>
      <c r="O128" s="93">
        <f t="shared" si="8"/>
        <v>18</v>
      </c>
      <c r="P128" s="93">
        <f t="shared" si="9"/>
        <v>0</v>
      </c>
      <c r="Q128" s="93"/>
      <c r="R128" s="93">
        <f t="shared" ref="R128:R140" si="13">H128*M128</f>
        <v>54</v>
      </c>
      <c r="S128" s="90">
        <v>115</v>
      </c>
      <c r="T128" s="90">
        <v>56</v>
      </c>
      <c r="U128" s="90" t="s">
        <v>38</v>
      </c>
      <c r="V128" s="92"/>
      <c r="W128" s="504" t="s">
        <v>1758</v>
      </c>
    </row>
    <row r="129" spans="1:24">
      <c r="A129" s="95">
        <v>2</v>
      </c>
      <c r="B129" s="93">
        <v>8</v>
      </c>
      <c r="C129" s="93" t="s">
        <v>58</v>
      </c>
      <c r="D129" s="94" t="s">
        <v>168</v>
      </c>
      <c r="E129" s="93">
        <v>3</v>
      </c>
      <c r="F129" s="96" t="s">
        <v>44</v>
      </c>
      <c r="G129" s="94" t="s">
        <v>744</v>
      </c>
      <c r="H129" s="93">
        <v>54</v>
      </c>
      <c r="I129" s="93">
        <v>36</v>
      </c>
      <c r="J129" s="93">
        <v>18</v>
      </c>
      <c r="K129" s="93"/>
      <c r="L129" s="93"/>
      <c r="M129" s="93">
        <v>1</v>
      </c>
      <c r="N129" s="93">
        <f t="shared" si="7"/>
        <v>36</v>
      </c>
      <c r="O129" s="93">
        <f t="shared" si="8"/>
        <v>18</v>
      </c>
      <c r="P129" s="93">
        <f t="shared" si="9"/>
        <v>0</v>
      </c>
      <c r="Q129" s="93"/>
      <c r="R129" s="93">
        <f t="shared" si="13"/>
        <v>54</v>
      </c>
      <c r="S129" s="93">
        <v>90</v>
      </c>
      <c r="T129" s="93">
        <v>56</v>
      </c>
      <c r="U129" s="100" t="s">
        <v>46</v>
      </c>
      <c r="V129" s="92"/>
      <c r="W129" s="504" t="s">
        <v>1758</v>
      </c>
    </row>
    <row r="130" spans="1:24" ht="12.75" customHeight="1">
      <c r="A130" s="95">
        <v>3</v>
      </c>
      <c r="B130" s="93">
        <v>8</v>
      </c>
      <c r="C130" s="93" t="s">
        <v>468</v>
      </c>
      <c r="D130" s="94" t="s">
        <v>168</v>
      </c>
      <c r="E130" s="93">
        <v>3</v>
      </c>
      <c r="F130" s="96" t="s">
        <v>37</v>
      </c>
      <c r="G130" s="94" t="s">
        <v>744</v>
      </c>
      <c r="H130" s="93">
        <v>54</v>
      </c>
      <c r="I130" s="93">
        <v>36</v>
      </c>
      <c r="J130" s="93">
        <v>18</v>
      </c>
      <c r="K130" s="93"/>
      <c r="L130" s="93"/>
      <c r="M130" s="93">
        <v>1</v>
      </c>
      <c r="N130" s="93">
        <f t="shared" si="7"/>
        <v>36</v>
      </c>
      <c r="O130" s="93">
        <f t="shared" si="8"/>
        <v>18</v>
      </c>
      <c r="P130" s="93">
        <f t="shared" si="9"/>
        <v>0</v>
      </c>
      <c r="Q130" s="93"/>
      <c r="R130" s="93">
        <f t="shared" si="13"/>
        <v>54</v>
      </c>
      <c r="S130" s="90">
        <v>58</v>
      </c>
      <c r="T130" s="93">
        <v>56</v>
      </c>
      <c r="U130" s="90" t="s">
        <v>23</v>
      </c>
      <c r="V130" s="92"/>
      <c r="W130" s="504" t="s">
        <v>1758</v>
      </c>
    </row>
    <row r="131" spans="1:24" ht="12.75" customHeight="1">
      <c r="A131" s="95">
        <v>4</v>
      </c>
      <c r="B131" s="93">
        <v>8</v>
      </c>
      <c r="C131" s="93" t="s">
        <v>739</v>
      </c>
      <c r="D131" s="94" t="s">
        <v>740</v>
      </c>
      <c r="E131" s="93">
        <v>3</v>
      </c>
      <c r="F131" s="96" t="s">
        <v>37</v>
      </c>
      <c r="G131" s="94" t="s">
        <v>744</v>
      </c>
      <c r="H131" s="93">
        <v>54</v>
      </c>
      <c r="I131" s="93">
        <v>36</v>
      </c>
      <c r="J131" s="93">
        <v>18</v>
      </c>
      <c r="K131" s="93"/>
      <c r="L131" s="93"/>
      <c r="M131" s="93">
        <v>1</v>
      </c>
      <c r="N131" s="93">
        <f t="shared" si="7"/>
        <v>36</v>
      </c>
      <c r="O131" s="93">
        <f t="shared" si="8"/>
        <v>18</v>
      </c>
      <c r="P131" s="93">
        <f t="shared" si="9"/>
        <v>0</v>
      </c>
      <c r="Q131" s="93"/>
      <c r="R131" s="93">
        <f t="shared" si="13"/>
        <v>54</v>
      </c>
      <c r="S131" s="90">
        <v>37</v>
      </c>
      <c r="T131" s="90">
        <v>56</v>
      </c>
      <c r="U131" s="90" t="s">
        <v>635</v>
      </c>
      <c r="V131" s="92"/>
      <c r="W131" s="504" t="s">
        <v>1758</v>
      </c>
    </row>
    <row r="132" spans="1:24" ht="15">
      <c r="A132" s="95">
        <v>5</v>
      </c>
      <c r="B132" s="93">
        <v>8</v>
      </c>
      <c r="C132" s="93" t="s">
        <v>741</v>
      </c>
      <c r="D132" s="94" t="s">
        <v>742</v>
      </c>
      <c r="E132" s="93">
        <v>3</v>
      </c>
      <c r="F132" s="96" t="s">
        <v>44</v>
      </c>
      <c r="G132" s="94" t="s">
        <v>744</v>
      </c>
      <c r="H132" s="93">
        <v>54</v>
      </c>
      <c r="I132" s="93">
        <v>36</v>
      </c>
      <c r="J132" s="93">
        <v>18</v>
      </c>
      <c r="K132" s="93"/>
      <c r="L132" s="93"/>
      <c r="M132" s="93">
        <v>1</v>
      </c>
      <c r="N132" s="93">
        <f t="shared" si="7"/>
        <v>36</v>
      </c>
      <c r="O132" s="93">
        <f t="shared" si="8"/>
        <v>18</v>
      </c>
      <c r="P132" s="93">
        <f t="shared" si="9"/>
        <v>0</v>
      </c>
      <c r="Q132" s="93"/>
      <c r="R132" s="93">
        <f t="shared" si="13"/>
        <v>54</v>
      </c>
      <c r="S132" s="90">
        <v>50</v>
      </c>
      <c r="T132" s="93">
        <v>56</v>
      </c>
      <c r="U132" s="90" t="s">
        <v>635</v>
      </c>
      <c r="V132" s="92"/>
      <c r="W132" s="504" t="s">
        <v>1758</v>
      </c>
    </row>
    <row r="133" spans="1:24" ht="15" customHeight="1">
      <c r="A133" s="95">
        <v>6</v>
      </c>
      <c r="B133" s="93">
        <v>8</v>
      </c>
      <c r="C133" s="93" t="s">
        <v>58</v>
      </c>
      <c r="D133" s="94" t="s">
        <v>168</v>
      </c>
      <c r="E133" s="93">
        <v>3</v>
      </c>
      <c r="F133" s="96" t="s">
        <v>44</v>
      </c>
      <c r="G133" s="94" t="s">
        <v>744</v>
      </c>
      <c r="H133" s="93">
        <v>54</v>
      </c>
      <c r="I133" s="93">
        <v>36</v>
      </c>
      <c r="J133" s="93">
        <v>18</v>
      </c>
      <c r="K133" s="93"/>
      <c r="L133" s="93"/>
      <c r="M133" s="93">
        <v>1</v>
      </c>
      <c r="N133" s="93">
        <f t="shared" si="7"/>
        <v>36</v>
      </c>
      <c r="O133" s="93">
        <f t="shared" si="8"/>
        <v>18</v>
      </c>
      <c r="P133" s="93">
        <f t="shared" si="9"/>
        <v>0</v>
      </c>
      <c r="Q133" s="93"/>
      <c r="R133" s="93">
        <f t="shared" si="13"/>
        <v>54</v>
      </c>
      <c r="S133" s="93">
        <v>70</v>
      </c>
      <c r="T133" s="93">
        <v>56</v>
      </c>
      <c r="U133" s="93" t="s">
        <v>89</v>
      </c>
      <c r="V133" s="92"/>
      <c r="W133" s="504" t="s">
        <v>1758</v>
      </c>
    </row>
    <row r="134" spans="1:24" s="134" customFormat="1" ht="14.25" customHeight="1">
      <c r="A134" s="95">
        <v>7</v>
      </c>
      <c r="B134" s="93">
        <v>8</v>
      </c>
      <c r="C134" s="93" t="s">
        <v>54</v>
      </c>
      <c r="D134" s="94" t="s">
        <v>169</v>
      </c>
      <c r="E134" s="93">
        <v>3</v>
      </c>
      <c r="F134" s="96" t="s">
        <v>44</v>
      </c>
      <c r="G134" s="94" t="s">
        <v>744</v>
      </c>
      <c r="H134" s="93">
        <v>54</v>
      </c>
      <c r="I134" s="93">
        <v>36</v>
      </c>
      <c r="J134" s="93">
        <v>18</v>
      </c>
      <c r="K134" s="93"/>
      <c r="L134" s="93"/>
      <c r="M134" s="93">
        <v>1</v>
      </c>
      <c r="N134" s="93">
        <f t="shared" si="7"/>
        <v>36</v>
      </c>
      <c r="O134" s="93">
        <f t="shared" si="8"/>
        <v>18</v>
      </c>
      <c r="P134" s="93">
        <f t="shared" si="9"/>
        <v>0</v>
      </c>
      <c r="Q134" s="93"/>
      <c r="R134" s="93">
        <f t="shared" si="13"/>
        <v>54</v>
      </c>
      <c r="S134" s="160">
        <v>120</v>
      </c>
      <c r="T134" s="93">
        <v>56</v>
      </c>
      <c r="U134" s="90" t="s">
        <v>60</v>
      </c>
      <c r="V134" s="92"/>
      <c r="W134" s="504" t="s">
        <v>1758</v>
      </c>
    </row>
    <row r="135" spans="1:24" ht="15">
      <c r="A135" s="95">
        <v>8</v>
      </c>
      <c r="B135" s="93">
        <v>8</v>
      </c>
      <c r="C135" s="93" t="s">
        <v>751</v>
      </c>
      <c r="D135" s="94" t="s">
        <v>169</v>
      </c>
      <c r="E135" s="95">
        <v>3</v>
      </c>
      <c r="F135" s="96" t="s">
        <v>37</v>
      </c>
      <c r="G135" s="94" t="s">
        <v>744</v>
      </c>
      <c r="H135" s="93">
        <v>54</v>
      </c>
      <c r="I135" s="93">
        <v>36</v>
      </c>
      <c r="J135" s="93">
        <v>18</v>
      </c>
      <c r="K135" s="93"/>
      <c r="L135" s="93"/>
      <c r="M135" s="93">
        <v>1</v>
      </c>
      <c r="N135" s="93">
        <f t="shared" si="7"/>
        <v>36</v>
      </c>
      <c r="O135" s="93">
        <f t="shared" si="8"/>
        <v>18</v>
      </c>
      <c r="P135" s="93">
        <f t="shared" si="9"/>
        <v>0</v>
      </c>
      <c r="Q135" s="93"/>
      <c r="R135" s="93">
        <f t="shared" si="13"/>
        <v>54</v>
      </c>
      <c r="S135" s="90">
        <v>60</v>
      </c>
      <c r="T135" s="93">
        <v>57</v>
      </c>
      <c r="U135" s="90" t="s">
        <v>46</v>
      </c>
      <c r="V135" s="92" t="s">
        <v>1554</v>
      </c>
      <c r="W135" s="504" t="s">
        <v>1758</v>
      </c>
    </row>
    <row r="136" spans="1:24" ht="15">
      <c r="A136" s="95">
        <v>9</v>
      </c>
      <c r="B136" s="93">
        <v>8</v>
      </c>
      <c r="C136" s="93" t="s">
        <v>688</v>
      </c>
      <c r="D136" s="94" t="s">
        <v>689</v>
      </c>
      <c r="E136" s="93">
        <v>3</v>
      </c>
      <c r="F136" s="96" t="s">
        <v>37</v>
      </c>
      <c r="G136" s="94" t="s">
        <v>744</v>
      </c>
      <c r="H136" s="93">
        <v>54</v>
      </c>
      <c r="I136" s="93">
        <v>36</v>
      </c>
      <c r="J136" s="93">
        <v>18</v>
      </c>
      <c r="K136" s="93"/>
      <c r="L136" s="93"/>
      <c r="M136" s="93">
        <v>2</v>
      </c>
      <c r="N136" s="93">
        <f t="shared" si="7"/>
        <v>72</v>
      </c>
      <c r="O136" s="93">
        <f t="shared" si="8"/>
        <v>36</v>
      </c>
      <c r="P136" s="93">
        <f t="shared" si="9"/>
        <v>0</v>
      </c>
      <c r="Q136" s="93"/>
      <c r="R136" s="93">
        <f t="shared" si="13"/>
        <v>108</v>
      </c>
      <c r="S136" s="90">
        <v>64</v>
      </c>
      <c r="T136" s="93">
        <v>57</v>
      </c>
      <c r="U136" s="90" t="s">
        <v>635</v>
      </c>
      <c r="V136" s="92"/>
      <c r="W136" s="504" t="s">
        <v>1758</v>
      </c>
    </row>
    <row r="137" spans="1:24" ht="15">
      <c r="A137" s="95">
        <v>10</v>
      </c>
      <c r="B137" s="93">
        <v>8</v>
      </c>
      <c r="C137" s="93" t="s">
        <v>764</v>
      </c>
      <c r="D137" s="94" t="s">
        <v>169</v>
      </c>
      <c r="E137" s="95">
        <v>3</v>
      </c>
      <c r="F137" s="96" t="s">
        <v>44</v>
      </c>
      <c r="G137" s="94" t="s">
        <v>744</v>
      </c>
      <c r="H137" s="93">
        <v>54</v>
      </c>
      <c r="I137" s="93">
        <v>36</v>
      </c>
      <c r="J137" s="93">
        <v>18</v>
      </c>
      <c r="K137" s="93"/>
      <c r="L137" s="93"/>
      <c r="M137" s="93">
        <v>1</v>
      </c>
      <c r="N137" s="93">
        <f t="shared" si="7"/>
        <v>36</v>
      </c>
      <c r="O137" s="93">
        <f t="shared" si="8"/>
        <v>18</v>
      </c>
      <c r="P137" s="93">
        <f t="shared" si="9"/>
        <v>0</v>
      </c>
      <c r="Q137" s="93"/>
      <c r="R137" s="93">
        <f t="shared" si="13"/>
        <v>54</v>
      </c>
      <c r="S137" s="90">
        <v>75</v>
      </c>
      <c r="T137" s="90">
        <v>57</v>
      </c>
      <c r="U137" s="90" t="s">
        <v>53</v>
      </c>
      <c r="V137" s="92" t="s">
        <v>1505</v>
      </c>
      <c r="W137" s="504" t="s">
        <v>1758</v>
      </c>
    </row>
    <row r="138" spans="1:24" ht="15">
      <c r="A138" s="95">
        <v>11</v>
      </c>
      <c r="B138" s="93">
        <v>8</v>
      </c>
      <c r="C138" s="93" t="s">
        <v>509</v>
      </c>
      <c r="D138" s="94" t="s">
        <v>510</v>
      </c>
      <c r="E138" s="93">
        <v>2</v>
      </c>
      <c r="F138" s="96" t="s">
        <v>37</v>
      </c>
      <c r="G138" s="94" t="s">
        <v>734</v>
      </c>
      <c r="H138" s="93">
        <v>36</v>
      </c>
      <c r="I138" s="93">
        <v>24</v>
      </c>
      <c r="J138" s="93">
        <v>12</v>
      </c>
      <c r="K138" s="93"/>
      <c r="L138" s="93"/>
      <c r="M138" s="93">
        <v>1</v>
      </c>
      <c r="N138" s="93">
        <f t="shared" si="7"/>
        <v>24</v>
      </c>
      <c r="O138" s="93">
        <f t="shared" si="8"/>
        <v>12</v>
      </c>
      <c r="P138" s="93">
        <f t="shared" si="9"/>
        <v>0</v>
      </c>
      <c r="Q138" s="93"/>
      <c r="R138" s="93">
        <f t="shared" si="13"/>
        <v>36</v>
      </c>
      <c r="S138" s="93">
        <v>55</v>
      </c>
      <c r="T138" s="90">
        <v>57</v>
      </c>
      <c r="U138" s="93" t="s">
        <v>99</v>
      </c>
      <c r="V138" s="92"/>
      <c r="W138" s="504" t="s">
        <v>1758</v>
      </c>
    </row>
    <row r="139" spans="1:24" ht="15">
      <c r="A139" s="95">
        <v>12</v>
      </c>
      <c r="B139" s="93">
        <v>8</v>
      </c>
      <c r="C139" s="93" t="s">
        <v>58</v>
      </c>
      <c r="D139" s="88" t="s">
        <v>1616</v>
      </c>
      <c r="E139" s="95">
        <v>3</v>
      </c>
      <c r="F139" s="96" t="s">
        <v>44</v>
      </c>
      <c r="G139" s="94" t="s">
        <v>744</v>
      </c>
      <c r="H139" s="93">
        <v>54</v>
      </c>
      <c r="I139" s="93">
        <v>36</v>
      </c>
      <c r="J139" s="93">
        <v>18</v>
      </c>
      <c r="K139" s="93"/>
      <c r="L139" s="93"/>
      <c r="M139" s="93">
        <v>2</v>
      </c>
      <c r="N139" s="93">
        <f t="shared" si="7"/>
        <v>72</v>
      </c>
      <c r="O139" s="93">
        <f t="shared" si="8"/>
        <v>36</v>
      </c>
      <c r="P139" s="93">
        <f t="shared" si="9"/>
        <v>0</v>
      </c>
      <c r="Q139" s="93"/>
      <c r="R139" s="93">
        <f t="shared" si="13"/>
        <v>108</v>
      </c>
      <c r="S139" s="90">
        <v>60</v>
      </c>
      <c r="T139" s="90">
        <v>58</v>
      </c>
      <c r="U139" s="90" t="s">
        <v>53</v>
      </c>
      <c r="V139" s="92"/>
      <c r="W139" s="504" t="s">
        <v>1758</v>
      </c>
    </row>
    <row r="140" spans="1:24" ht="15">
      <c r="A140" s="95">
        <v>13</v>
      </c>
      <c r="B140" s="93">
        <v>8</v>
      </c>
      <c r="C140" s="93" t="s">
        <v>509</v>
      </c>
      <c r="D140" s="88" t="s">
        <v>510</v>
      </c>
      <c r="E140" s="95">
        <v>2</v>
      </c>
      <c r="F140" s="96" t="s">
        <v>44</v>
      </c>
      <c r="G140" s="94" t="s">
        <v>734</v>
      </c>
      <c r="H140" s="93">
        <v>36</v>
      </c>
      <c r="I140" s="93">
        <v>24</v>
      </c>
      <c r="J140" s="93">
        <v>12</v>
      </c>
      <c r="K140" s="93"/>
      <c r="L140" s="93"/>
      <c r="M140" s="93">
        <v>1</v>
      </c>
      <c r="N140" s="93">
        <f t="shared" ref="N140:N203" si="14">I140*M140</f>
        <v>24</v>
      </c>
      <c r="O140" s="93">
        <f t="shared" ref="O140:O203" si="15">J140*M140</f>
        <v>12</v>
      </c>
      <c r="P140" s="93">
        <f t="shared" ref="P140:P203" si="16">K140*M140</f>
        <v>0</v>
      </c>
      <c r="Q140" s="93"/>
      <c r="R140" s="93">
        <f t="shared" si="13"/>
        <v>36</v>
      </c>
      <c r="S140" s="90">
        <v>80</v>
      </c>
      <c r="T140" s="90">
        <v>58</v>
      </c>
      <c r="U140" s="90" t="s">
        <v>53</v>
      </c>
      <c r="V140" s="92"/>
      <c r="W140" s="504" t="s">
        <v>1758</v>
      </c>
    </row>
    <row r="141" spans="1:24" ht="15" customHeight="1">
      <c r="A141" s="506"/>
      <c r="B141" s="506"/>
      <c r="C141" s="98" t="s">
        <v>313</v>
      </c>
      <c r="D141" s="93"/>
      <c r="E141" s="93"/>
      <c r="F141" s="93"/>
      <c r="G141" s="93"/>
      <c r="H141" s="93"/>
      <c r="I141" s="93"/>
      <c r="J141" s="93"/>
      <c r="K141" s="93"/>
      <c r="L141" s="93"/>
      <c r="M141" s="98">
        <f>SUM(M128:M140)</f>
        <v>15</v>
      </c>
      <c r="N141" s="98">
        <f>SUM(N128:N140)</f>
        <v>516</v>
      </c>
      <c r="O141" s="98">
        <f>SUM(O128:O140)</f>
        <v>258</v>
      </c>
      <c r="P141" s="98">
        <f>SUM(P128:P140)</f>
        <v>0</v>
      </c>
      <c r="Q141" s="98"/>
      <c r="R141" s="98">
        <f>SUM(R128:R140)</f>
        <v>774</v>
      </c>
      <c r="S141" s="93"/>
      <c r="T141" s="93"/>
      <c r="U141" s="93"/>
      <c r="V141" s="504"/>
      <c r="W141" s="645" t="s">
        <v>1758</v>
      </c>
      <c r="X141">
        <v>1</v>
      </c>
    </row>
    <row r="142" spans="1:24" ht="15">
      <c r="A142" s="95">
        <v>1</v>
      </c>
      <c r="B142" s="93">
        <v>9</v>
      </c>
      <c r="C142" s="93" t="s">
        <v>391</v>
      </c>
      <c r="D142" s="94" t="s">
        <v>392</v>
      </c>
      <c r="E142" s="93">
        <v>3</v>
      </c>
      <c r="F142" s="96" t="s">
        <v>44</v>
      </c>
      <c r="G142" s="94" t="s">
        <v>744</v>
      </c>
      <c r="H142" s="93">
        <v>54</v>
      </c>
      <c r="I142" s="93">
        <v>36</v>
      </c>
      <c r="J142" s="93">
        <v>18</v>
      </c>
      <c r="K142" s="93"/>
      <c r="L142" s="93"/>
      <c r="M142" s="93">
        <v>1</v>
      </c>
      <c r="N142" s="93">
        <f t="shared" si="14"/>
        <v>36</v>
      </c>
      <c r="O142" s="93">
        <f t="shared" si="15"/>
        <v>18</v>
      </c>
      <c r="P142" s="93">
        <f t="shared" si="16"/>
        <v>0</v>
      </c>
      <c r="Q142" s="93"/>
      <c r="R142" s="93">
        <f t="shared" ref="R142:R154" si="17">H142*M142</f>
        <v>54</v>
      </c>
      <c r="S142" s="90">
        <v>115</v>
      </c>
      <c r="T142" s="90">
        <v>56</v>
      </c>
      <c r="U142" s="90" t="s">
        <v>38</v>
      </c>
      <c r="V142" s="92"/>
      <c r="W142" s="504" t="s">
        <v>1495</v>
      </c>
    </row>
    <row r="143" spans="1:24" ht="15">
      <c r="A143" s="95">
        <v>2</v>
      </c>
      <c r="B143" s="93">
        <v>9</v>
      </c>
      <c r="C143" s="93" t="s">
        <v>67</v>
      </c>
      <c r="D143" s="94" t="s">
        <v>170</v>
      </c>
      <c r="E143" s="93">
        <v>3</v>
      </c>
      <c r="F143" s="96" t="s">
        <v>44</v>
      </c>
      <c r="G143" s="94" t="s">
        <v>744</v>
      </c>
      <c r="H143" s="93">
        <v>54</v>
      </c>
      <c r="I143" s="93">
        <v>36</v>
      </c>
      <c r="J143" s="93">
        <v>18</v>
      </c>
      <c r="K143" s="93"/>
      <c r="L143" s="93"/>
      <c r="M143" s="93">
        <v>1</v>
      </c>
      <c r="N143" s="93">
        <f t="shared" si="14"/>
        <v>36</v>
      </c>
      <c r="O143" s="93">
        <f t="shared" si="15"/>
        <v>18</v>
      </c>
      <c r="P143" s="93">
        <f t="shared" si="16"/>
        <v>0</v>
      </c>
      <c r="Q143" s="93"/>
      <c r="R143" s="93">
        <f t="shared" si="17"/>
        <v>54</v>
      </c>
      <c r="S143" s="90">
        <v>90</v>
      </c>
      <c r="T143" s="90">
        <v>56</v>
      </c>
      <c r="U143" s="90" t="s">
        <v>46</v>
      </c>
      <c r="V143" s="92"/>
      <c r="W143" s="504" t="s">
        <v>1495</v>
      </c>
    </row>
    <row r="144" spans="1:24" ht="15">
      <c r="A144" s="95">
        <v>3</v>
      </c>
      <c r="B144" s="93">
        <v>9</v>
      </c>
      <c r="C144" s="93" t="s">
        <v>68</v>
      </c>
      <c r="D144" s="94" t="s">
        <v>171</v>
      </c>
      <c r="E144" s="93">
        <v>3</v>
      </c>
      <c r="F144" s="96" t="s">
        <v>44</v>
      </c>
      <c r="G144" s="94" t="s">
        <v>744</v>
      </c>
      <c r="H144" s="93">
        <v>54</v>
      </c>
      <c r="I144" s="93">
        <v>36</v>
      </c>
      <c r="J144" s="93">
        <v>18</v>
      </c>
      <c r="K144" s="93"/>
      <c r="L144" s="93"/>
      <c r="M144" s="93">
        <v>1</v>
      </c>
      <c r="N144" s="93">
        <f t="shared" si="14"/>
        <v>36</v>
      </c>
      <c r="O144" s="93">
        <f t="shared" si="15"/>
        <v>18</v>
      </c>
      <c r="P144" s="93">
        <f t="shared" si="16"/>
        <v>0</v>
      </c>
      <c r="Q144" s="93"/>
      <c r="R144" s="93">
        <f t="shared" si="17"/>
        <v>54</v>
      </c>
      <c r="S144" s="93">
        <v>90</v>
      </c>
      <c r="T144" s="90">
        <v>56</v>
      </c>
      <c r="U144" s="93" t="s">
        <v>46</v>
      </c>
      <c r="V144" s="92"/>
      <c r="W144" s="504" t="s">
        <v>1495</v>
      </c>
    </row>
    <row r="145" spans="1:24" ht="15" customHeight="1">
      <c r="A145" s="95">
        <v>4</v>
      </c>
      <c r="B145" s="93">
        <v>9</v>
      </c>
      <c r="C145" s="93" t="s">
        <v>859</v>
      </c>
      <c r="D145" s="94" t="s">
        <v>512</v>
      </c>
      <c r="E145" s="93">
        <v>3</v>
      </c>
      <c r="F145" s="96" t="s">
        <v>44</v>
      </c>
      <c r="G145" s="94" t="s">
        <v>744</v>
      </c>
      <c r="H145" s="93">
        <v>54</v>
      </c>
      <c r="I145" s="93">
        <v>36</v>
      </c>
      <c r="J145" s="93">
        <v>18</v>
      </c>
      <c r="K145" s="93"/>
      <c r="L145" s="93"/>
      <c r="M145" s="93">
        <v>1</v>
      </c>
      <c r="N145" s="93">
        <f t="shared" si="14"/>
        <v>36</v>
      </c>
      <c r="O145" s="93">
        <f t="shared" si="15"/>
        <v>18</v>
      </c>
      <c r="P145" s="93">
        <f t="shared" si="16"/>
        <v>0</v>
      </c>
      <c r="Q145" s="93"/>
      <c r="R145" s="93">
        <f t="shared" si="17"/>
        <v>54</v>
      </c>
      <c r="S145" s="93">
        <v>90</v>
      </c>
      <c r="T145" s="93">
        <v>56</v>
      </c>
      <c r="U145" s="100" t="s">
        <v>46</v>
      </c>
      <c r="V145" s="105"/>
      <c r="W145" s="504" t="s">
        <v>1495</v>
      </c>
    </row>
    <row r="146" spans="1:24" ht="15">
      <c r="A146" s="95">
        <v>5</v>
      </c>
      <c r="B146" s="93">
        <v>9</v>
      </c>
      <c r="C146" s="93" t="s">
        <v>391</v>
      </c>
      <c r="D146" s="94" t="s">
        <v>392</v>
      </c>
      <c r="E146" s="93">
        <v>3</v>
      </c>
      <c r="F146" s="96" t="s">
        <v>44</v>
      </c>
      <c r="G146" s="94" t="s">
        <v>744</v>
      </c>
      <c r="H146" s="93">
        <v>54</v>
      </c>
      <c r="I146" s="93">
        <v>36</v>
      </c>
      <c r="J146" s="93">
        <v>18</v>
      </c>
      <c r="K146" s="93"/>
      <c r="L146" s="93"/>
      <c r="M146" s="93">
        <v>1</v>
      </c>
      <c r="N146" s="93">
        <f t="shared" si="14"/>
        <v>36</v>
      </c>
      <c r="O146" s="93">
        <f t="shared" si="15"/>
        <v>18</v>
      </c>
      <c r="P146" s="93">
        <f t="shared" si="16"/>
        <v>0</v>
      </c>
      <c r="Q146" s="93"/>
      <c r="R146" s="93">
        <f t="shared" si="17"/>
        <v>54</v>
      </c>
      <c r="S146" s="90">
        <v>70</v>
      </c>
      <c r="T146" s="93">
        <v>56</v>
      </c>
      <c r="U146" s="90" t="s">
        <v>89</v>
      </c>
      <c r="V146" s="92"/>
      <c r="W146" s="504" t="s">
        <v>1495</v>
      </c>
    </row>
    <row r="147" spans="1:24" ht="15">
      <c r="A147" s="95">
        <v>6</v>
      </c>
      <c r="B147" s="93">
        <v>9</v>
      </c>
      <c r="C147" s="93" t="s">
        <v>511</v>
      </c>
      <c r="D147" s="94" t="s">
        <v>512</v>
      </c>
      <c r="E147" s="95">
        <v>3</v>
      </c>
      <c r="F147" s="96" t="s">
        <v>37</v>
      </c>
      <c r="G147" s="94" t="s">
        <v>744</v>
      </c>
      <c r="H147" s="93">
        <v>54</v>
      </c>
      <c r="I147" s="93">
        <v>36</v>
      </c>
      <c r="J147" s="93">
        <v>18</v>
      </c>
      <c r="K147" s="93"/>
      <c r="L147" s="93"/>
      <c r="M147" s="93">
        <v>2</v>
      </c>
      <c r="N147" s="93">
        <f t="shared" si="14"/>
        <v>72</v>
      </c>
      <c r="O147" s="93">
        <f t="shared" si="15"/>
        <v>36</v>
      </c>
      <c r="P147" s="93">
        <f t="shared" si="16"/>
        <v>0</v>
      </c>
      <c r="Q147" s="93"/>
      <c r="R147" s="93">
        <f t="shared" si="17"/>
        <v>108</v>
      </c>
      <c r="S147" s="90">
        <v>74</v>
      </c>
      <c r="T147" s="93">
        <v>57</v>
      </c>
      <c r="U147" s="90" t="s">
        <v>23</v>
      </c>
      <c r="V147" s="92"/>
      <c r="W147" s="504" t="s">
        <v>1495</v>
      </c>
    </row>
    <row r="148" spans="1:24" ht="12.75" customHeight="1">
      <c r="A148" s="95">
        <v>7</v>
      </c>
      <c r="B148" s="93">
        <v>9</v>
      </c>
      <c r="C148" s="93" t="s">
        <v>391</v>
      </c>
      <c r="D148" s="94" t="s">
        <v>392</v>
      </c>
      <c r="E148" s="93">
        <v>3</v>
      </c>
      <c r="F148" s="96" t="s">
        <v>44</v>
      </c>
      <c r="G148" s="94" t="s">
        <v>744</v>
      </c>
      <c r="H148" s="93">
        <v>54</v>
      </c>
      <c r="I148" s="93">
        <v>36</v>
      </c>
      <c r="J148" s="93">
        <v>18</v>
      </c>
      <c r="K148" s="93"/>
      <c r="L148" s="93"/>
      <c r="M148" s="93">
        <v>1</v>
      </c>
      <c r="N148" s="93">
        <f t="shared" si="14"/>
        <v>36</v>
      </c>
      <c r="O148" s="93">
        <f t="shared" si="15"/>
        <v>18</v>
      </c>
      <c r="P148" s="93">
        <f t="shared" si="16"/>
        <v>0</v>
      </c>
      <c r="Q148" s="93"/>
      <c r="R148" s="93">
        <f t="shared" si="17"/>
        <v>54</v>
      </c>
      <c r="S148" s="93">
        <v>70</v>
      </c>
      <c r="T148" s="90">
        <v>57</v>
      </c>
      <c r="U148" s="101" t="s">
        <v>396</v>
      </c>
      <c r="V148" s="92"/>
      <c r="W148" s="504" t="s">
        <v>1495</v>
      </c>
    </row>
    <row r="149" spans="1:24" s="134" customFormat="1" ht="12.75" customHeight="1">
      <c r="A149" s="95">
        <v>8</v>
      </c>
      <c r="B149" s="93">
        <v>9</v>
      </c>
      <c r="C149" s="93" t="s">
        <v>754</v>
      </c>
      <c r="D149" s="94" t="s">
        <v>755</v>
      </c>
      <c r="E149" s="95">
        <v>3</v>
      </c>
      <c r="F149" s="96" t="s">
        <v>44</v>
      </c>
      <c r="G149" s="94" t="s">
        <v>744</v>
      </c>
      <c r="H149" s="93">
        <v>54</v>
      </c>
      <c r="I149" s="93">
        <v>36</v>
      </c>
      <c r="J149" s="93">
        <v>18</v>
      </c>
      <c r="K149" s="93"/>
      <c r="L149" s="93"/>
      <c r="M149" s="93">
        <v>1</v>
      </c>
      <c r="N149" s="93">
        <f t="shared" si="14"/>
        <v>36</v>
      </c>
      <c r="O149" s="93">
        <f t="shared" si="15"/>
        <v>18</v>
      </c>
      <c r="P149" s="93">
        <f t="shared" si="16"/>
        <v>0</v>
      </c>
      <c r="Q149" s="93"/>
      <c r="R149" s="93">
        <f t="shared" si="17"/>
        <v>54</v>
      </c>
      <c r="S149" s="90">
        <v>65</v>
      </c>
      <c r="T149" s="90">
        <v>57</v>
      </c>
      <c r="U149" s="90" t="s">
        <v>53</v>
      </c>
      <c r="V149" s="92"/>
      <c r="W149" s="504" t="s">
        <v>1495</v>
      </c>
    </row>
    <row r="150" spans="1:24" ht="15">
      <c r="A150" s="95">
        <v>9</v>
      </c>
      <c r="B150" s="93">
        <v>9</v>
      </c>
      <c r="C150" s="93" t="s">
        <v>391</v>
      </c>
      <c r="D150" s="94" t="s">
        <v>392</v>
      </c>
      <c r="E150" s="95">
        <v>3</v>
      </c>
      <c r="F150" s="96" t="s">
        <v>44</v>
      </c>
      <c r="G150" s="94" t="s">
        <v>744</v>
      </c>
      <c r="H150" s="93">
        <v>54</v>
      </c>
      <c r="I150" s="93">
        <v>36</v>
      </c>
      <c r="J150" s="93">
        <v>18</v>
      </c>
      <c r="K150" s="93"/>
      <c r="L150" s="93"/>
      <c r="M150" s="93">
        <v>1</v>
      </c>
      <c r="N150" s="93">
        <f t="shared" si="14"/>
        <v>36</v>
      </c>
      <c r="O150" s="93">
        <f t="shared" si="15"/>
        <v>18</v>
      </c>
      <c r="P150" s="93">
        <f t="shared" si="16"/>
        <v>0</v>
      </c>
      <c r="Q150" s="93"/>
      <c r="R150" s="93">
        <f t="shared" si="17"/>
        <v>54</v>
      </c>
      <c r="S150" s="90">
        <v>110</v>
      </c>
      <c r="T150" s="90">
        <v>57</v>
      </c>
      <c r="U150" s="90" t="s">
        <v>60</v>
      </c>
      <c r="V150" s="92" t="s">
        <v>1577</v>
      </c>
      <c r="W150" s="504" t="s">
        <v>1495</v>
      </c>
    </row>
    <row r="151" spans="1:24" ht="15">
      <c r="A151" s="95">
        <v>10</v>
      </c>
      <c r="B151" s="93">
        <v>9</v>
      </c>
      <c r="C151" s="93" t="s">
        <v>391</v>
      </c>
      <c r="D151" s="94" t="s">
        <v>392</v>
      </c>
      <c r="E151" s="95">
        <v>3</v>
      </c>
      <c r="F151" s="96" t="s">
        <v>44</v>
      </c>
      <c r="G151" s="94" t="s">
        <v>744</v>
      </c>
      <c r="H151" s="93">
        <v>54</v>
      </c>
      <c r="I151" s="93">
        <v>36</v>
      </c>
      <c r="J151" s="93">
        <v>18</v>
      </c>
      <c r="K151" s="93"/>
      <c r="L151" s="93"/>
      <c r="M151" s="93">
        <v>1</v>
      </c>
      <c r="N151" s="93">
        <f t="shared" si="14"/>
        <v>36</v>
      </c>
      <c r="O151" s="93">
        <f t="shared" si="15"/>
        <v>18</v>
      </c>
      <c r="P151" s="93">
        <f t="shared" si="16"/>
        <v>0</v>
      </c>
      <c r="Q151" s="93"/>
      <c r="R151" s="93">
        <f t="shared" si="17"/>
        <v>54</v>
      </c>
      <c r="S151" s="90">
        <v>70</v>
      </c>
      <c r="T151" s="90">
        <v>57</v>
      </c>
      <c r="U151" s="90" t="s">
        <v>71</v>
      </c>
      <c r="V151" s="92" t="s">
        <v>1584</v>
      </c>
      <c r="W151" s="504" t="s">
        <v>1495</v>
      </c>
    </row>
    <row r="152" spans="1:24" ht="15">
      <c r="A152" s="95">
        <v>11</v>
      </c>
      <c r="B152" s="93">
        <v>9</v>
      </c>
      <c r="C152" s="93" t="s">
        <v>391</v>
      </c>
      <c r="D152" s="94" t="s">
        <v>392</v>
      </c>
      <c r="E152" s="95">
        <v>3</v>
      </c>
      <c r="F152" s="96" t="s">
        <v>37</v>
      </c>
      <c r="G152" s="94" t="s">
        <v>744</v>
      </c>
      <c r="H152" s="93">
        <v>54</v>
      </c>
      <c r="I152" s="93">
        <v>36</v>
      </c>
      <c r="J152" s="93">
        <v>18</v>
      </c>
      <c r="K152" s="93"/>
      <c r="L152" s="93"/>
      <c r="M152" s="93">
        <v>2</v>
      </c>
      <c r="N152" s="93">
        <f t="shared" si="14"/>
        <v>72</v>
      </c>
      <c r="O152" s="93">
        <f t="shared" si="15"/>
        <v>36</v>
      </c>
      <c r="P152" s="93">
        <f t="shared" si="16"/>
        <v>0</v>
      </c>
      <c r="Q152" s="93"/>
      <c r="R152" s="93">
        <f t="shared" si="17"/>
        <v>108</v>
      </c>
      <c r="S152" s="90">
        <v>110</v>
      </c>
      <c r="T152" s="93">
        <v>58</v>
      </c>
      <c r="U152" s="90" t="s">
        <v>46</v>
      </c>
      <c r="V152" s="92"/>
      <c r="W152" s="504" t="s">
        <v>1495</v>
      </c>
    </row>
    <row r="153" spans="1:24" ht="12.75" customHeight="1">
      <c r="A153" s="95">
        <v>12</v>
      </c>
      <c r="B153" s="93">
        <v>9</v>
      </c>
      <c r="C153" s="93" t="s">
        <v>391</v>
      </c>
      <c r="D153" s="94" t="s">
        <v>392</v>
      </c>
      <c r="E153" s="93">
        <v>3</v>
      </c>
      <c r="F153" s="96" t="s">
        <v>37</v>
      </c>
      <c r="G153" s="94" t="s">
        <v>744</v>
      </c>
      <c r="H153" s="93">
        <v>54</v>
      </c>
      <c r="I153" s="93">
        <v>36</v>
      </c>
      <c r="J153" s="93">
        <v>18</v>
      </c>
      <c r="K153" s="93"/>
      <c r="L153" s="93"/>
      <c r="M153" s="93">
        <v>2</v>
      </c>
      <c r="N153" s="93">
        <f t="shared" si="14"/>
        <v>72</v>
      </c>
      <c r="O153" s="93">
        <f t="shared" si="15"/>
        <v>36</v>
      </c>
      <c r="P153" s="93">
        <f t="shared" si="16"/>
        <v>0</v>
      </c>
      <c r="Q153" s="93"/>
      <c r="R153" s="93">
        <f t="shared" si="17"/>
        <v>108</v>
      </c>
      <c r="S153" s="90">
        <v>116</v>
      </c>
      <c r="T153" s="90">
        <v>58</v>
      </c>
      <c r="U153" s="90" t="s">
        <v>23</v>
      </c>
      <c r="V153" s="92"/>
      <c r="W153" s="504" t="s">
        <v>1495</v>
      </c>
    </row>
    <row r="154" spans="1:24" ht="15" customHeight="1">
      <c r="A154" s="95">
        <v>13</v>
      </c>
      <c r="B154" s="506">
        <v>9</v>
      </c>
      <c r="C154" s="93" t="s">
        <v>1654</v>
      </c>
      <c r="D154" s="93" t="s">
        <v>513</v>
      </c>
      <c r="E154" s="93">
        <v>2</v>
      </c>
      <c r="F154" s="93" t="s">
        <v>37</v>
      </c>
      <c r="G154" s="93" t="s">
        <v>734</v>
      </c>
      <c r="H154" s="93">
        <v>36</v>
      </c>
      <c r="I154" s="93">
        <v>24</v>
      </c>
      <c r="J154" s="93">
        <v>12</v>
      </c>
      <c r="K154" s="93"/>
      <c r="L154" s="93"/>
      <c r="M154" s="93">
        <v>1</v>
      </c>
      <c r="N154" s="93">
        <f t="shared" si="14"/>
        <v>24</v>
      </c>
      <c r="O154" s="93">
        <f t="shared" si="15"/>
        <v>12</v>
      </c>
      <c r="P154" s="93">
        <f t="shared" si="16"/>
        <v>0</v>
      </c>
      <c r="Q154" s="93"/>
      <c r="R154" s="93">
        <f t="shared" si="17"/>
        <v>36</v>
      </c>
      <c r="S154" s="93">
        <v>119</v>
      </c>
      <c r="T154" s="93">
        <v>58</v>
      </c>
      <c r="U154" s="93" t="s">
        <v>1653</v>
      </c>
      <c r="V154" s="504"/>
      <c r="W154" s="504" t="s">
        <v>1495</v>
      </c>
    </row>
    <row r="155" spans="1:24" ht="15" customHeight="1">
      <c r="A155" s="506"/>
      <c r="B155" s="506"/>
      <c r="C155" s="98" t="s">
        <v>313</v>
      </c>
      <c r="D155" s="93"/>
      <c r="E155" s="93"/>
      <c r="F155" s="93"/>
      <c r="G155" s="93"/>
      <c r="H155" s="93"/>
      <c r="I155" s="93"/>
      <c r="J155" s="93"/>
      <c r="K155" s="93"/>
      <c r="L155" s="93"/>
      <c r="M155" s="98">
        <f>SUM(M142:M154)</f>
        <v>16</v>
      </c>
      <c r="N155" s="98">
        <f>SUM(N142:N154)</f>
        <v>564</v>
      </c>
      <c r="O155" s="98">
        <f>SUM(O142:O154)</f>
        <v>282</v>
      </c>
      <c r="P155" s="98">
        <f>SUM(P142:P154)</f>
        <v>0</v>
      </c>
      <c r="Q155" s="98"/>
      <c r="R155" s="98">
        <f>SUM(R142:R154)</f>
        <v>846</v>
      </c>
      <c r="S155" s="93"/>
      <c r="T155" s="93"/>
      <c r="U155" s="93"/>
      <c r="V155" s="504"/>
      <c r="W155" s="645" t="s">
        <v>1495</v>
      </c>
      <c r="X155">
        <v>1</v>
      </c>
    </row>
    <row r="156" spans="1:24" ht="15">
      <c r="A156" s="91">
        <v>1</v>
      </c>
      <c r="B156" s="93">
        <v>10</v>
      </c>
      <c r="C156" s="93" t="s">
        <v>1513</v>
      </c>
      <c r="D156" s="94" t="s">
        <v>1514</v>
      </c>
      <c r="E156" s="93">
        <v>3</v>
      </c>
      <c r="F156" s="96" t="s">
        <v>44</v>
      </c>
      <c r="G156" s="94" t="s">
        <v>735</v>
      </c>
      <c r="H156" s="93">
        <v>90</v>
      </c>
      <c r="I156" s="93"/>
      <c r="J156" s="93">
        <v>90</v>
      </c>
      <c r="K156" s="93"/>
      <c r="L156" s="93"/>
      <c r="M156" s="93">
        <v>2</v>
      </c>
      <c r="N156" s="93">
        <f t="shared" si="14"/>
        <v>0</v>
      </c>
      <c r="O156" s="93">
        <f t="shared" si="15"/>
        <v>180</v>
      </c>
      <c r="P156" s="93">
        <f t="shared" si="16"/>
        <v>0</v>
      </c>
      <c r="Q156" s="93"/>
      <c r="R156" s="93">
        <f t="shared" ref="R156:R171" si="18">H156*M156</f>
        <v>180</v>
      </c>
      <c r="S156" s="90">
        <v>38</v>
      </c>
      <c r="T156" s="93">
        <v>56</v>
      </c>
      <c r="U156" s="90" t="s">
        <v>85</v>
      </c>
      <c r="V156" s="92" t="s">
        <v>736</v>
      </c>
      <c r="W156" s="504" t="s">
        <v>1515</v>
      </c>
    </row>
    <row r="157" spans="1:24" ht="15">
      <c r="A157" s="91">
        <v>2</v>
      </c>
      <c r="B157" s="93">
        <v>10</v>
      </c>
      <c r="C157" s="159" t="s">
        <v>865</v>
      </c>
      <c r="D157" s="94" t="s">
        <v>866</v>
      </c>
      <c r="E157" s="95">
        <v>3</v>
      </c>
      <c r="F157" s="96" t="s">
        <v>37</v>
      </c>
      <c r="G157" s="94" t="s">
        <v>744</v>
      </c>
      <c r="H157" s="93">
        <v>54</v>
      </c>
      <c r="I157" s="93">
        <v>36</v>
      </c>
      <c r="J157" s="93">
        <v>18</v>
      </c>
      <c r="K157" s="93"/>
      <c r="L157" s="93"/>
      <c r="M157" s="93">
        <v>1</v>
      </c>
      <c r="N157" s="93">
        <f t="shared" si="14"/>
        <v>36</v>
      </c>
      <c r="O157" s="93">
        <f t="shared" si="15"/>
        <v>18</v>
      </c>
      <c r="P157" s="93">
        <f t="shared" si="16"/>
        <v>0</v>
      </c>
      <c r="Q157" s="93"/>
      <c r="R157" s="93">
        <f t="shared" si="18"/>
        <v>54</v>
      </c>
      <c r="S157" s="90">
        <v>30</v>
      </c>
      <c r="T157" s="90">
        <v>56</v>
      </c>
      <c r="U157" s="90" t="s">
        <v>550</v>
      </c>
      <c r="V157" s="92"/>
      <c r="W157" s="504" t="s">
        <v>1515</v>
      </c>
    </row>
    <row r="158" spans="1:24" ht="15">
      <c r="A158" s="91">
        <v>3</v>
      </c>
      <c r="B158" s="93">
        <v>10</v>
      </c>
      <c r="C158" s="93" t="s">
        <v>867</v>
      </c>
      <c r="D158" s="94" t="s">
        <v>663</v>
      </c>
      <c r="E158" s="93">
        <v>3</v>
      </c>
      <c r="F158" s="96" t="s">
        <v>37</v>
      </c>
      <c r="G158" s="94" t="s">
        <v>744</v>
      </c>
      <c r="H158" s="93">
        <v>54</v>
      </c>
      <c r="I158" s="93">
        <v>36</v>
      </c>
      <c r="J158" s="93">
        <v>18</v>
      </c>
      <c r="K158" s="93"/>
      <c r="L158" s="93"/>
      <c r="M158" s="93">
        <v>1</v>
      </c>
      <c r="N158" s="93">
        <f t="shared" si="14"/>
        <v>36</v>
      </c>
      <c r="O158" s="93">
        <f t="shared" si="15"/>
        <v>18</v>
      </c>
      <c r="P158" s="93">
        <f t="shared" si="16"/>
        <v>0</v>
      </c>
      <c r="Q158" s="93"/>
      <c r="R158" s="93">
        <f t="shared" si="18"/>
        <v>54</v>
      </c>
      <c r="S158" s="90">
        <v>30</v>
      </c>
      <c r="T158" s="90">
        <v>56</v>
      </c>
      <c r="U158" s="90" t="s">
        <v>550</v>
      </c>
      <c r="V158" s="92" t="s">
        <v>1516</v>
      </c>
      <c r="W158" s="504" t="s">
        <v>1515</v>
      </c>
    </row>
    <row r="159" spans="1:24" ht="15">
      <c r="A159" s="91">
        <v>4</v>
      </c>
      <c r="B159" s="93">
        <v>10</v>
      </c>
      <c r="C159" s="93" t="s">
        <v>868</v>
      </c>
      <c r="D159" s="94" t="s">
        <v>869</v>
      </c>
      <c r="E159" s="93">
        <v>3</v>
      </c>
      <c r="F159" s="96" t="s">
        <v>37</v>
      </c>
      <c r="G159" s="94" t="s">
        <v>1517</v>
      </c>
      <c r="H159" s="93">
        <v>85</v>
      </c>
      <c r="I159" s="93"/>
      <c r="J159" s="93">
        <v>80</v>
      </c>
      <c r="K159" s="93">
        <v>5</v>
      </c>
      <c r="L159" s="93"/>
      <c r="M159" s="93">
        <v>1</v>
      </c>
      <c r="N159" s="93">
        <f t="shared" si="14"/>
        <v>0</v>
      </c>
      <c r="O159" s="93">
        <f t="shared" si="15"/>
        <v>80</v>
      </c>
      <c r="P159" s="93">
        <f t="shared" si="16"/>
        <v>5</v>
      </c>
      <c r="Q159" s="93"/>
      <c r="R159" s="93">
        <f t="shared" si="18"/>
        <v>85</v>
      </c>
      <c r="S159" s="90">
        <v>30</v>
      </c>
      <c r="T159" s="90">
        <v>56</v>
      </c>
      <c r="U159" s="90" t="s">
        <v>550</v>
      </c>
      <c r="V159" s="92" t="s">
        <v>736</v>
      </c>
      <c r="W159" s="504" t="s">
        <v>1515</v>
      </c>
    </row>
    <row r="160" spans="1:24">
      <c r="A160" s="91">
        <v>5</v>
      </c>
      <c r="B160" s="93">
        <v>10</v>
      </c>
      <c r="C160" s="93" t="s">
        <v>105</v>
      </c>
      <c r="D160" s="94" t="s">
        <v>173</v>
      </c>
      <c r="E160" s="93">
        <v>3</v>
      </c>
      <c r="F160" s="96" t="s">
        <v>37</v>
      </c>
      <c r="G160" s="94" t="s">
        <v>744</v>
      </c>
      <c r="H160" s="93">
        <v>54</v>
      </c>
      <c r="I160" s="93">
        <v>36</v>
      </c>
      <c r="J160" s="93">
        <v>18</v>
      </c>
      <c r="K160" s="93"/>
      <c r="L160" s="93"/>
      <c r="M160" s="93">
        <v>2</v>
      </c>
      <c r="N160" s="93">
        <f t="shared" si="14"/>
        <v>72</v>
      </c>
      <c r="O160" s="93">
        <f t="shared" si="15"/>
        <v>36</v>
      </c>
      <c r="P160" s="93">
        <f t="shared" si="16"/>
        <v>0</v>
      </c>
      <c r="Q160" s="93"/>
      <c r="R160" s="93">
        <f t="shared" si="18"/>
        <v>108</v>
      </c>
      <c r="S160" s="93">
        <v>76</v>
      </c>
      <c r="T160" s="93">
        <v>57</v>
      </c>
      <c r="U160" s="93" t="s">
        <v>85</v>
      </c>
      <c r="V160" s="92" t="s">
        <v>1560</v>
      </c>
      <c r="W160" s="504" t="s">
        <v>1515</v>
      </c>
    </row>
    <row r="161" spans="1:24" ht="15">
      <c r="A161" s="91">
        <v>6</v>
      </c>
      <c r="B161" s="93">
        <v>10</v>
      </c>
      <c r="C161" s="93" t="s">
        <v>88</v>
      </c>
      <c r="D161" s="94" t="s">
        <v>172</v>
      </c>
      <c r="E161" s="95">
        <v>3</v>
      </c>
      <c r="F161" s="96" t="s">
        <v>37</v>
      </c>
      <c r="G161" s="94" t="s">
        <v>744</v>
      </c>
      <c r="H161" s="93">
        <v>54</v>
      </c>
      <c r="I161" s="93">
        <v>36</v>
      </c>
      <c r="J161" s="93">
        <v>18</v>
      </c>
      <c r="K161" s="93"/>
      <c r="L161" s="93"/>
      <c r="M161" s="93">
        <v>1</v>
      </c>
      <c r="N161" s="93">
        <f t="shared" si="14"/>
        <v>36</v>
      </c>
      <c r="O161" s="93">
        <f t="shared" si="15"/>
        <v>18</v>
      </c>
      <c r="P161" s="93">
        <f t="shared" si="16"/>
        <v>0</v>
      </c>
      <c r="Q161" s="93"/>
      <c r="R161" s="93">
        <f t="shared" si="18"/>
        <v>54</v>
      </c>
      <c r="S161" s="90">
        <v>55</v>
      </c>
      <c r="T161" s="90">
        <v>57</v>
      </c>
      <c r="U161" s="90" t="s">
        <v>85</v>
      </c>
      <c r="V161" s="105"/>
      <c r="W161" s="504" t="s">
        <v>1515</v>
      </c>
    </row>
    <row r="162" spans="1:24" ht="15">
      <c r="A162" s="91">
        <v>7</v>
      </c>
      <c r="B162" s="93">
        <v>10</v>
      </c>
      <c r="C162" s="93" t="s">
        <v>690</v>
      </c>
      <c r="D162" s="94" t="s">
        <v>691</v>
      </c>
      <c r="E162" s="93">
        <v>3</v>
      </c>
      <c r="F162" s="96" t="s">
        <v>37</v>
      </c>
      <c r="G162" s="94" t="s">
        <v>753</v>
      </c>
      <c r="H162" s="93">
        <v>51</v>
      </c>
      <c r="I162" s="93">
        <v>34</v>
      </c>
      <c r="J162" s="93">
        <v>12</v>
      </c>
      <c r="K162" s="93">
        <v>5</v>
      </c>
      <c r="L162" s="93"/>
      <c r="M162" s="93">
        <v>1</v>
      </c>
      <c r="N162" s="93">
        <f t="shared" si="14"/>
        <v>34</v>
      </c>
      <c r="O162" s="93">
        <f t="shared" si="15"/>
        <v>12</v>
      </c>
      <c r="P162" s="93">
        <f t="shared" si="16"/>
        <v>5</v>
      </c>
      <c r="Q162" s="93"/>
      <c r="R162" s="93">
        <f t="shared" si="18"/>
        <v>51</v>
      </c>
      <c r="S162" s="90">
        <v>100</v>
      </c>
      <c r="T162" s="93">
        <v>57</v>
      </c>
      <c r="U162" s="90" t="s">
        <v>550</v>
      </c>
      <c r="V162" s="92"/>
      <c r="W162" s="504" t="s">
        <v>1515</v>
      </c>
    </row>
    <row r="163" spans="1:24" ht="12.75" customHeight="1">
      <c r="A163" s="91">
        <v>8</v>
      </c>
      <c r="B163" s="93">
        <v>10</v>
      </c>
      <c r="C163" s="93" t="s">
        <v>87</v>
      </c>
      <c r="D163" s="94" t="s">
        <v>174</v>
      </c>
      <c r="E163" s="93">
        <v>3</v>
      </c>
      <c r="F163" s="96" t="s">
        <v>37</v>
      </c>
      <c r="G163" s="94" t="s">
        <v>744</v>
      </c>
      <c r="H163" s="93">
        <v>54</v>
      </c>
      <c r="I163" s="93">
        <v>36</v>
      </c>
      <c r="J163" s="93">
        <v>18</v>
      </c>
      <c r="K163" s="93"/>
      <c r="L163" s="93"/>
      <c r="M163" s="93">
        <v>1</v>
      </c>
      <c r="N163" s="93">
        <f t="shared" si="14"/>
        <v>36</v>
      </c>
      <c r="O163" s="93">
        <f t="shared" si="15"/>
        <v>18</v>
      </c>
      <c r="P163" s="93">
        <f t="shared" si="16"/>
        <v>0</v>
      </c>
      <c r="Q163" s="93"/>
      <c r="R163" s="93">
        <f t="shared" si="18"/>
        <v>54</v>
      </c>
      <c r="S163" s="90">
        <v>34</v>
      </c>
      <c r="T163" s="93">
        <v>57</v>
      </c>
      <c r="U163" s="90" t="s">
        <v>550</v>
      </c>
      <c r="V163" s="92"/>
      <c r="W163" s="504" t="s">
        <v>1515</v>
      </c>
    </row>
    <row r="164" spans="1:24">
      <c r="A164" s="91">
        <v>9</v>
      </c>
      <c r="B164" s="93">
        <v>10</v>
      </c>
      <c r="C164" s="93" t="s">
        <v>570</v>
      </c>
      <c r="D164" s="94" t="s">
        <v>173</v>
      </c>
      <c r="E164" s="93">
        <v>3</v>
      </c>
      <c r="F164" s="96" t="s">
        <v>37</v>
      </c>
      <c r="G164" s="94" t="s">
        <v>744</v>
      </c>
      <c r="H164" s="93">
        <v>54</v>
      </c>
      <c r="I164" s="93">
        <v>36</v>
      </c>
      <c r="J164" s="93">
        <v>18</v>
      </c>
      <c r="K164" s="93"/>
      <c r="L164" s="93"/>
      <c r="M164" s="93">
        <v>1</v>
      </c>
      <c r="N164" s="93">
        <f t="shared" si="14"/>
        <v>36</v>
      </c>
      <c r="O164" s="93">
        <f t="shared" si="15"/>
        <v>18</v>
      </c>
      <c r="P164" s="93">
        <f t="shared" si="16"/>
        <v>0</v>
      </c>
      <c r="Q164" s="93"/>
      <c r="R164" s="93">
        <f t="shared" si="18"/>
        <v>54</v>
      </c>
      <c r="S164" s="93">
        <v>71</v>
      </c>
      <c r="T164" s="93">
        <v>57</v>
      </c>
      <c r="U164" s="93" t="s">
        <v>549</v>
      </c>
      <c r="V164" s="92"/>
      <c r="W164" s="504" t="s">
        <v>1515</v>
      </c>
    </row>
    <row r="165" spans="1:24" ht="15">
      <c r="A165" s="91">
        <v>10</v>
      </c>
      <c r="B165" s="93">
        <v>10</v>
      </c>
      <c r="C165" s="93" t="s">
        <v>105</v>
      </c>
      <c r="D165" s="94" t="s">
        <v>173</v>
      </c>
      <c r="E165" s="93">
        <v>3</v>
      </c>
      <c r="F165" s="96" t="s">
        <v>37</v>
      </c>
      <c r="G165" s="94" t="s">
        <v>744</v>
      </c>
      <c r="H165" s="93">
        <v>54</v>
      </c>
      <c r="I165" s="93">
        <v>36</v>
      </c>
      <c r="J165" s="93">
        <v>18</v>
      </c>
      <c r="K165" s="93"/>
      <c r="L165" s="93"/>
      <c r="M165" s="93">
        <v>1</v>
      </c>
      <c r="N165" s="93">
        <f t="shared" si="14"/>
        <v>36</v>
      </c>
      <c r="O165" s="93">
        <f t="shared" si="15"/>
        <v>18</v>
      </c>
      <c r="P165" s="93">
        <f t="shared" si="16"/>
        <v>0</v>
      </c>
      <c r="Q165" s="93"/>
      <c r="R165" s="93">
        <f t="shared" si="18"/>
        <v>54</v>
      </c>
      <c r="S165" s="90">
        <v>82</v>
      </c>
      <c r="T165" s="90">
        <v>57</v>
      </c>
      <c r="U165" s="90" t="s">
        <v>89</v>
      </c>
      <c r="V165" s="92"/>
      <c r="W165" s="504" t="s">
        <v>1515</v>
      </c>
    </row>
    <row r="166" spans="1:24" ht="15">
      <c r="A166" s="91">
        <v>11</v>
      </c>
      <c r="B166" s="93">
        <v>10</v>
      </c>
      <c r="C166" s="93" t="s">
        <v>105</v>
      </c>
      <c r="D166" s="94" t="s">
        <v>173</v>
      </c>
      <c r="E166" s="93">
        <v>3</v>
      </c>
      <c r="F166" s="96" t="s">
        <v>37</v>
      </c>
      <c r="G166" s="94" t="s">
        <v>744</v>
      </c>
      <c r="H166" s="93">
        <v>54</v>
      </c>
      <c r="I166" s="93">
        <v>36</v>
      </c>
      <c r="J166" s="93">
        <v>18</v>
      </c>
      <c r="K166" s="93"/>
      <c r="L166" s="93"/>
      <c r="M166" s="93">
        <v>1</v>
      </c>
      <c r="N166" s="93">
        <f t="shared" si="14"/>
        <v>36</v>
      </c>
      <c r="O166" s="93">
        <f t="shared" si="15"/>
        <v>18</v>
      </c>
      <c r="P166" s="93">
        <f t="shared" si="16"/>
        <v>0</v>
      </c>
      <c r="Q166" s="93"/>
      <c r="R166" s="93">
        <f t="shared" si="18"/>
        <v>54</v>
      </c>
      <c r="S166" s="90">
        <v>117</v>
      </c>
      <c r="T166" s="93">
        <v>58</v>
      </c>
      <c r="U166" s="90" t="s">
        <v>550</v>
      </c>
      <c r="V166" s="92"/>
      <c r="W166" s="504" t="s">
        <v>1515</v>
      </c>
    </row>
    <row r="167" spans="1:24" ht="15">
      <c r="A167" s="91">
        <v>12</v>
      </c>
      <c r="B167" s="93">
        <v>10</v>
      </c>
      <c r="C167" s="159" t="s">
        <v>570</v>
      </c>
      <c r="D167" s="94" t="s">
        <v>173</v>
      </c>
      <c r="E167" s="95">
        <v>3</v>
      </c>
      <c r="F167" s="96" t="s">
        <v>37</v>
      </c>
      <c r="G167" s="94" t="s">
        <v>744</v>
      </c>
      <c r="H167" s="93">
        <v>54</v>
      </c>
      <c r="I167" s="93">
        <v>36</v>
      </c>
      <c r="J167" s="93">
        <v>18</v>
      </c>
      <c r="K167" s="93"/>
      <c r="L167" s="93"/>
      <c r="M167" s="93">
        <v>1</v>
      </c>
      <c r="N167" s="93">
        <f t="shared" si="14"/>
        <v>36</v>
      </c>
      <c r="O167" s="93">
        <f t="shared" si="15"/>
        <v>18</v>
      </c>
      <c r="P167" s="93">
        <f t="shared" si="16"/>
        <v>0</v>
      </c>
      <c r="Q167" s="93"/>
      <c r="R167" s="93">
        <f t="shared" si="18"/>
        <v>54</v>
      </c>
      <c r="S167" s="90">
        <v>98</v>
      </c>
      <c r="T167" s="90">
        <v>58</v>
      </c>
      <c r="U167" s="90" t="s">
        <v>549</v>
      </c>
      <c r="V167" s="92"/>
      <c r="W167" s="504" t="s">
        <v>1515</v>
      </c>
    </row>
    <row r="168" spans="1:24" ht="15" customHeight="1">
      <c r="A168" s="91">
        <v>13</v>
      </c>
      <c r="B168" s="506">
        <v>10</v>
      </c>
      <c r="C168" s="93" t="s">
        <v>817</v>
      </c>
      <c r="D168" s="93" t="s">
        <v>818</v>
      </c>
      <c r="E168" s="93">
        <v>4</v>
      </c>
      <c r="F168" s="93" t="s">
        <v>37</v>
      </c>
      <c r="G168" s="93" t="s">
        <v>840</v>
      </c>
      <c r="H168" s="93">
        <v>72</v>
      </c>
      <c r="I168" s="93">
        <v>48</v>
      </c>
      <c r="J168" s="93">
        <v>24</v>
      </c>
      <c r="K168" s="93"/>
      <c r="L168" s="93"/>
      <c r="M168" s="93">
        <v>2</v>
      </c>
      <c r="N168" s="93">
        <f t="shared" si="14"/>
        <v>96</v>
      </c>
      <c r="O168" s="93">
        <f t="shared" si="15"/>
        <v>48</v>
      </c>
      <c r="P168" s="93">
        <f t="shared" si="16"/>
        <v>0</v>
      </c>
      <c r="Q168" s="93"/>
      <c r="R168" s="93">
        <f t="shared" si="18"/>
        <v>144</v>
      </c>
      <c r="S168" s="93">
        <v>38</v>
      </c>
      <c r="T168" s="93">
        <v>56</v>
      </c>
      <c r="U168" s="93" t="s">
        <v>571</v>
      </c>
      <c r="V168" s="504" t="s">
        <v>819</v>
      </c>
      <c r="W168" s="504" t="s">
        <v>1515</v>
      </c>
    </row>
    <row r="169" spans="1:24" ht="15" customHeight="1">
      <c r="A169" s="91">
        <v>14</v>
      </c>
      <c r="B169" s="506">
        <v>10</v>
      </c>
      <c r="C169" s="93" t="s">
        <v>823</v>
      </c>
      <c r="D169" s="93" t="s">
        <v>824</v>
      </c>
      <c r="E169" s="93">
        <v>3</v>
      </c>
      <c r="F169" s="93" t="s">
        <v>44</v>
      </c>
      <c r="G169" s="93" t="s">
        <v>744</v>
      </c>
      <c r="H169" s="93">
        <v>54</v>
      </c>
      <c r="I169" s="93">
        <v>36</v>
      </c>
      <c r="J169" s="93">
        <v>18</v>
      </c>
      <c r="K169" s="93"/>
      <c r="L169" s="93"/>
      <c r="M169" s="93">
        <v>2</v>
      </c>
      <c r="N169" s="93">
        <f t="shared" si="14"/>
        <v>72</v>
      </c>
      <c r="O169" s="93">
        <f t="shared" si="15"/>
        <v>36</v>
      </c>
      <c r="P169" s="93">
        <f t="shared" si="16"/>
        <v>0</v>
      </c>
      <c r="Q169" s="93"/>
      <c r="R169" s="93">
        <f t="shared" si="18"/>
        <v>108</v>
      </c>
      <c r="S169" s="93">
        <v>38</v>
      </c>
      <c r="T169" s="93">
        <v>56</v>
      </c>
      <c r="U169" s="93" t="s">
        <v>571</v>
      </c>
      <c r="V169" s="504" t="s">
        <v>819</v>
      </c>
      <c r="W169" s="504" t="s">
        <v>1515</v>
      </c>
    </row>
    <row r="170" spans="1:24" ht="15" customHeight="1">
      <c r="A170" s="91">
        <v>15</v>
      </c>
      <c r="B170" s="506">
        <v>10</v>
      </c>
      <c r="C170" s="93" t="s">
        <v>829</v>
      </c>
      <c r="D170" s="93" t="s">
        <v>830</v>
      </c>
      <c r="E170" s="93">
        <v>4</v>
      </c>
      <c r="F170" s="93" t="s">
        <v>37</v>
      </c>
      <c r="G170" s="93" t="s">
        <v>840</v>
      </c>
      <c r="H170" s="93">
        <v>72</v>
      </c>
      <c r="I170" s="93">
        <v>48</v>
      </c>
      <c r="J170" s="93">
        <v>24</v>
      </c>
      <c r="K170" s="93"/>
      <c r="L170" s="93"/>
      <c r="M170" s="93">
        <v>2</v>
      </c>
      <c r="N170" s="93">
        <f t="shared" si="14"/>
        <v>96</v>
      </c>
      <c r="O170" s="93">
        <f t="shared" si="15"/>
        <v>48</v>
      </c>
      <c r="P170" s="93">
        <f t="shared" si="16"/>
        <v>0</v>
      </c>
      <c r="Q170" s="93"/>
      <c r="R170" s="93">
        <f t="shared" si="18"/>
        <v>144</v>
      </c>
      <c r="S170" s="93">
        <v>36</v>
      </c>
      <c r="T170" s="93">
        <v>57</v>
      </c>
      <c r="U170" s="93" t="s">
        <v>571</v>
      </c>
      <c r="V170" s="504" t="s">
        <v>819</v>
      </c>
      <c r="W170" s="504" t="s">
        <v>1515</v>
      </c>
    </row>
    <row r="171" spans="1:24" ht="15" customHeight="1">
      <c r="A171" s="91">
        <v>16</v>
      </c>
      <c r="B171" s="506">
        <v>10</v>
      </c>
      <c r="C171" s="93" t="s">
        <v>1738</v>
      </c>
      <c r="D171" s="93" t="s">
        <v>1739</v>
      </c>
      <c r="E171" s="93">
        <v>2</v>
      </c>
      <c r="F171" s="93" t="s">
        <v>37</v>
      </c>
      <c r="G171" s="93" t="s">
        <v>734</v>
      </c>
      <c r="H171" s="93">
        <v>36</v>
      </c>
      <c r="I171" s="93">
        <v>24</v>
      </c>
      <c r="J171" s="93">
        <v>12</v>
      </c>
      <c r="K171" s="93"/>
      <c r="L171" s="93"/>
      <c r="M171" s="93">
        <v>1</v>
      </c>
      <c r="N171" s="93">
        <f t="shared" si="14"/>
        <v>24</v>
      </c>
      <c r="O171" s="93">
        <f t="shared" si="15"/>
        <v>12</v>
      </c>
      <c r="P171" s="93">
        <f t="shared" si="16"/>
        <v>0</v>
      </c>
      <c r="Q171" s="93"/>
      <c r="R171" s="93">
        <f t="shared" si="18"/>
        <v>36</v>
      </c>
      <c r="S171" s="93">
        <v>22</v>
      </c>
      <c r="T171" s="93">
        <v>58</v>
      </c>
      <c r="U171" s="93" t="s">
        <v>814</v>
      </c>
      <c r="V171" s="504"/>
      <c r="W171" s="504" t="s">
        <v>1515</v>
      </c>
    </row>
    <row r="172" spans="1:24" ht="15" customHeight="1">
      <c r="A172" s="506"/>
      <c r="B172" s="506"/>
      <c r="C172" s="98" t="s">
        <v>313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8">
        <f>SUM(M156:M171)</f>
        <v>21</v>
      </c>
      <c r="N172" s="98">
        <f>SUM(N156:N171)</f>
        <v>682</v>
      </c>
      <c r="O172" s="98">
        <f>SUM(O156:O171)</f>
        <v>596</v>
      </c>
      <c r="P172" s="98">
        <f>SUM(P156:P171)</f>
        <v>10</v>
      </c>
      <c r="Q172" s="98"/>
      <c r="R172" s="98">
        <f>SUM(R156:R171)</f>
        <v>1288</v>
      </c>
      <c r="S172" s="93"/>
      <c r="T172" s="93"/>
      <c r="U172" s="93"/>
      <c r="V172" s="504"/>
      <c r="W172" s="645" t="s">
        <v>1515</v>
      </c>
      <c r="X172">
        <v>1</v>
      </c>
    </row>
    <row r="173" spans="1:24" ht="15">
      <c r="A173" s="91">
        <v>1</v>
      </c>
      <c r="B173" s="93">
        <v>11</v>
      </c>
      <c r="C173" s="93" t="s">
        <v>884</v>
      </c>
      <c r="D173" s="94" t="s">
        <v>662</v>
      </c>
      <c r="E173" s="93">
        <v>3</v>
      </c>
      <c r="F173" s="96" t="s">
        <v>44</v>
      </c>
      <c r="G173" s="94" t="s">
        <v>744</v>
      </c>
      <c r="H173" s="93">
        <v>54</v>
      </c>
      <c r="I173" s="93">
        <v>36</v>
      </c>
      <c r="J173" s="93">
        <v>18</v>
      </c>
      <c r="K173" s="93"/>
      <c r="L173" s="93"/>
      <c r="M173" s="93">
        <v>1</v>
      </c>
      <c r="N173" s="93">
        <f t="shared" si="14"/>
        <v>36</v>
      </c>
      <c r="O173" s="93">
        <f t="shared" si="15"/>
        <v>18</v>
      </c>
      <c r="P173" s="93">
        <f t="shared" si="16"/>
        <v>0</v>
      </c>
      <c r="Q173" s="93"/>
      <c r="R173" s="93">
        <f t="shared" ref="R173:R184" si="19">H173*M173</f>
        <v>54</v>
      </c>
      <c r="S173" s="90">
        <v>75</v>
      </c>
      <c r="T173" s="93">
        <v>56</v>
      </c>
      <c r="U173" s="90" t="s">
        <v>498</v>
      </c>
      <c r="V173" s="92" t="s">
        <v>1534</v>
      </c>
      <c r="W173" s="504" t="s">
        <v>1511</v>
      </c>
    </row>
    <row r="174" spans="1:24" ht="15" customHeight="1">
      <c r="A174" s="91">
        <v>2</v>
      </c>
      <c r="B174" s="93">
        <v>11</v>
      </c>
      <c r="C174" s="93" t="s">
        <v>686</v>
      </c>
      <c r="D174" s="94" t="s">
        <v>687</v>
      </c>
      <c r="E174" s="93">
        <v>3</v>
      </c>
      <c r="F174" s="96" t="s">
        <v>44</v>
      </c>
      <c r="G174" s="94" t="s">
        <v>744</v>
      </c>
      <c r="H174" s="93">
        <v>54</v>
      </c>
      <c r="I174" s="93">
        <v>36</v>
      </c>
      <c r="J174" s="93">
        <v>18</v>
      </c>
      <c r="K174" s="93"/>
      <c r="L174" s="93"/>
      <c r="M174" s="93">
        <v>1</v>
      </c>
      <c r="N174" s="93">
        <f t="shared" si="14"/>
        <v>36</v>
      </c>
      <c r="O174" s="93">
        <f t="shared" si="15"/>
        <v>18</v>
      </c>
      <c r="P174" s="93">
        <f t="shared" si="16"/>
        <v>0</v>
      </c>
      <c r="Q174" s="93"/>
      <c r="R174" s="93">
        <f t="shared" si="19"/>
        <v>54</v>
      </c>
      <c r="S174" s="159">
        <v>75</v>
      </c>
      <c r="T174" s="93">
        <v>56</v>
      </c>
      <c r="U174" s="93" t="s">
        <v>498</v>
      </c>
      <c r="V174" s="92" t="s">
        <v>1534</v>
      </c>
      <c r="W174" s="504" t="s">
        <v>1511</v>
      </c>
    </row>
    <row r="175" spans="1:24" s="134" customFormat="1" ht="14.25" customHeight="1">
      <c r="A175" s="91">
        <v>3</v>
      </c>
      <c r="B175" s="93">
        <v>11</v>
      </c>
      <c r="C175" s="93" t="s">
        <v>745</v>
      </c>
      <c r="D175" s="94" t="s">
        <v>746</v>
      </c>
      <c r="E175" s="93">
        <v>3</v>
      </c>
      <c r="F175" s="96" t="s">
        <v>44</v>
      </c>
      <c r="G175" s="94" t="s">
        <v>744</v>
      </c>
      <c r="H175" s="93">
        <v>54</v>
      </c>
      <c r="I175" s="93">
        <v>36</v>
      </c>
      <c r="J175" s="93">
        <v>18</v>
      </c>
      <c r="K175" s="93"/>
      <c r="L175" s="93"/>
      <c r="M175" s="93">
        <v>1</v>
      </c>
      <c r="N175" s="93">
        <f t="shared" si="14"/>
        <v>36</v>
      </c>
      <c r="O175" s="93">
        <f t="shared" si="15"/>
        <v>18</v>
      </c>
      <c r="P175" s="93">
        <f t="shared" si="16"/>
        <v>0</v>
      </c>
      <c r="Q175" s="93"/>
      <c r="R175" s="93">
        <f t="shared" si="19"/>
        <v>54</v>
      </c>
      <c r="S175" s="90">
        <v>50</v>
      </c>
      <c r="T175" s="93">
        <v>57</v>
      </c>
      <c r="U175" s="90" t="s">
        <v>38</v>
      </c>
      <c r="V175" s="92"/>
      <c r="W175" s="504" t="s">
        <v>1511</v>
      </c>
    </row>
    <row r="176" spans="1:24" ht="15">
      <c r="A176" s="91">
        <v>4</v>
      </c>
      <c r="B176" s="93">
        <v>11</v>
      </c>
      <c r="C176" s="93" t="s">
        <v>86</v>
      </c>
      <c r="D176" s="94" t="s">
        <v>175</v>
      </c>
      <c r="E176" s="95">
        <v>3</v>
      </c>
      <c r="F176" s="96" t="s">
        <v>37</v>
      </c>
      <c r="G176" s="94" t="s">
        <v>744</v>
      </c>
      <c r="H176" s="93">
        <v>54</v>
      </c>
      <c r="I176" s="93">
        <v>36</v>
      </c>
      <c r="J176" s="93">
        <v>18</v>
      </c>
      <c r="K176" s="93"/>
      <c r="L176" s="93"/>
      <c r="M176" s="93">
        <v>1</v>
      </c>
      <c r="N176" s="93">
        <f t="shared" si="14"/>
        <v>36</v>
      </c>
      <c r="O176" s="93">
        <f t="shared" si="15"/>
        <v>18</v>
      </c>
      <c r="P176" s="93">
        <f t="shared" si="16"/>
        <v>0</v>
      </c>
      <c r="Q176" s="93"/>
      <c r="R176" s="93">
        <f t="shared" si="19"/>
        <v>54</v>
      </c>
      <c r="S176" s="90">
        <v>55</v>
      </c>
      <c r="T176" s="93">
        <v>57</v>
      </c>
      <c r="U176" s="90" t="s">
        <v>85</v>
      </c>
      <c r="V176" s="92"/>
      <c r="W176" s="504" t="s">
        <v>1511</v>
      </c>
    </row>
    <row r="177" spans="1:24" ht="15">
      <c r="A177" s="91">
        <v>5</v>
      </c>
      <c r="B177" s="93">
        <v>11</v>
      </c>
      <c r="C177" s="93" t="s">
        <v>558</v>
      </c>
      <c r="D177" s="94" t="s">
        <v>557</v>
      </c>
      <c r="E177" s="93">
        <v>3</v>
      </c>
      <c r="F177" s="96" t="s">
        <v>44</v>
      </c>
      <c r="G177" s="94" t="s">
        <v>744</v>
      </c>
      <c r="H177" s="93">
        <v>54</v>
      </c>
      <c r="I177" s="93">
        <v>36</v>
      </c>
      <c r="J177" s="93">
        <v>18</v>
      </c>
      <c r="K177" s="93"/>
      <c r="L177" s="93"/>
      <c r="M177" s="93">
        <v>1</v>
      </c>
      <c r="N177" s="93">
        <f t="shared" si="14"/>
        <v>36</v>
      </c>
      <c r="O177" s="93">
        <f t="shared" si="15"/>
        <v>18</v>
      </c>
      <c r="P177" s="93">
        <f t="shared" si="16"/>
        <v>0</v>
      </c>
      <c r="Q177" s="93"/>
      <c r="R177" s="93">
        <f t="shared" si="19"/>
        <v>54</v>
      </c>
      <c r="S177" s="90">
        <v>69</v>
      </c>
      <c r="T177" s="93">
        <v>57</v>
      </c>
      <c r="U177" s="90" t="s">
        <v>1561</v>
      </c>
      <c r="V177" s="92"/>
      <c r="W177" s="504" t="s">
        <v>1511</v>
      </c>
    </row>
    <row r="178" spans="1:24" s="134" customFormat="1" ht="12.75" customHeight="1">
      <c r="A178" s="91">
        <v>6</v>
      </c>
      <c r="B178" s="93">
        <v>11</v>
      </c>
      <c r="C178" s="93" t="s">
        <v>809</v>
      </c>
      <c r="D178" s="94" t="s">
        <v>746</v>
      </c>
      <c r="E178" s="93">
        <v>3</v>
      </c>
      <c r="F178" s="96" t="s">
        <v>44</v>
      </c>
      <c r="G178" s="94" t="s">
        <v>744</v>
      </c>
      <c r="H178" s="93">
        <v>54</v>
      </c>
      <c r="I178" s="93">
        <v>36</v>
      </c>
      <c r="J178" s="93">
        <v>18</v>
      </c>
      <c r="K178" s="93"/>
      <c r="L178" s="93"/>
      <c r="M178" s="93">
        <v>1</v>
      </c>
      <c r="N178" s="93">
        <f t="shared" si="14"/>
        <v>36</v>
      </c>
      <c r="O178" s="93">
        <f t="shared" si="15"/>
        <v>18</v>
      </c>
      <c r="P178" s="93">
        <f t="shared" si="16"/>
        <v>0</v>
      </c>
      <c r="Q178" s="93"/>
      <c r="R178" s="93">
        <f t="shared" si="19"/>
        <v>54</v>
      </c>
      <c r="S178" s="90">
        <v>45</v>
      </c>
      <c r="T178" s="93">
        <v>57</v>
      </c>
      <c r="U178" s="90" t="s">
        <v>550</v>
      </c>
      <c r="V178" s="92"/>
      <c r="W178" s="504" t="s">
        <v>1511</v>
      </c>
    </row>
    <row r="179" spans="1:24" ht="15" customHeight="1">
      <c r="A179" s="91">
        <v>7</v>
      </c>
      <c r="B179" s="93">
        <v>11</v>
      </c>
      <c r="C179" s="93" t="s">
        <v>681</v>
      </c>
      <c r="D179" s="94" t="s">
        <v>682</v>
      </c>
      <c r="E179" s="93">
        <v>3</v>
      </c>
      <c r="F179" s="96" t="s">
        <v>37</v>
      </c>
      <c r="G179" s="94" t="s">
        <v>744</v>
      </c>
      <c r="H179" s="93">
        <v>54</v>
      </c>
      <c r="I179" s="93">
        <v>36</v>
      </c>
      <c r="J179" s="93">
        <v>18</v>
      </c>
      <c r="K179" s="93"/>
      <c r="L179" s="93"/>
      <c r="M179" s="93">
        <v>1</v>
      </c>
      <c r="N179" s="93">
        <f t="shared" si="14"/>
        <v>36</v>
      </c>
      <c r="O179" s="93">
        <f t="shared" si="15"/>
        <v>18</v>
      </c>
      <c r="P179" s="93">
        <f t="shared" si="16"/>
        <v>0</v>
      </c>
      <c r="Q179" s="93"/>
      <c r="R179" s="93">
        <f t="shared" si="19"/>
        <v>54</v>
      </c>
      <c r="S179" s="93">
        <v>81</v>
      </c>
      <c r="T179" s="93">
        <v>57</v>
      </c>
      <c r="U179" s="93" t="s">
        <v>549</v>
      </c>
      <c r="V179" s="92"/>
      <c r="W179" s="504" t="s">
        <v>1511</v>
      </c>
    </row>
    <row r="180" spans="1:24" ht="15">
      <c r="A180" s="91">
        <v>8</v>
      </c>
      <c r="B180" s="93">
        <v>11</v>
      </c>
      <c r="C180" s="93" t="s">
        <v>572</v>
      </c>
      <c r="D180" s="94" t="s">
        <v>573</v>
      </c>
      <c r="E180" s="93">
        <v>3</v>
      </c>
      <c r="F180" s="96" t="s">
        <v>44</v>
      </c>
      <c r="G180" s="94" t="s">
        <v>744</v>
      </c>
      <c r="H180" s="93">
        <v>54</v>
      </c>
      <c r="I180" s="93">
        <v>36</v>
      </c>
      <c r="J180" s="93">
        <v>18</v>
      </c>
      <c r="K180" s="93"/>
      <c r="L180" s="93"/>
      <c r="M180" s="93">
        <v>1</v>
      </c>
      <c r="N180" s="93">
        <f t="shared" si="14"/>
        <v>36</v>
      </c>
      <c r="O180" s="93">
        <f t="shared" si="15"/>
        <v>18</v>
      </c>
      <c r="P180" s="93">
        <f t="shared" si="16"/>
        <v>0</v>
      </c>
      <c r="Q180" s="93"/>
      <c r="R180" s="93">
        <f t="shared" si="19"/>
        <v>54</v>
      </c>
      <c r="S180" s="93">
        <v>45</v>
      </c>
      <c r="T180" s="90">
        <v>57</v>
      </c>
      <c r="U180" s="93" t="s">
        <v>99</v>
      </c>
      <c r="V180" s="92"/>
      <c r="W180" s="504" t="s">
        <v>1511</v>
      </c>
    </row>
    <row r="181" spans="1:24" ht="15">
      <c r="A181" s="91">
        <v>9</v>
      </c>
      <c r="B181" s="93">
        <v>11</v>
      </c>
      <c r="C181" s="93" t="s">
        <v>809</v>
      </c>
      <c r="D181" s="94" t="s">
        <v>746</v>
      </c>
      <c r="E181" s="93">
        <v>3</v>
      </c>
      <c r="F181" s="96" t="s">
        <v>37</v>
      </c>
      <c r="G181" s="94" t="s">
        <v>744</v>
      </c>
      <c r="H181" s="93">
        <v>54</v>
      </c>
      <c r="I181" s="93">
        <v>36</v>
      </c>
      <c r="J181" s="93">
        <v>18</v>
      </c>
      <c r="K181" s="93"/>
      <c r="L181" s="93"/>
      <c r="M181" s="93">
        <v>3</v>
      </c>
      <c r="N181" s="93">
        <f t="shared" si="14"/>
        <v>108</v>
      </c>
      <c r="O181" s="93">
        <f t="shared" si="15"/>
        <v>54</v>
      </c>
      <c r="P181" s="93">
        <f t="shared" si="16"/>
        <v>0</v>
      </c>
      <c r="Q181" s="93"/>
      <c r="R181" s="93">
        <f t="shared" si="19"/>
        <v>162</v>
      </c>
      <c r="S181" s="90">
        <v>60</v>
      </c>
      <c r="T181" s="93">
        <v>58</v>
      </c>
      <c r="U181" s="90" t="s">
        <v>85</v>
      </c>
      <c r="V181" s="92"/>
      <c r="W181" s="504" t="s">
        <v>1511</v>
      </c>
    </row>
    <row r="182" spans="1:24" ht="15">
      <c r="A182" s="91">
        <v>10</v>
      </c>
      <c r="B182" s="93">
        <v>11</v>
      </c>
      <c r="C182" s="93" t="s">
        <v>514</v>
      </c>
      <c r="D182" s="94" t="s">
        <v>515</v>
      </c>
      <c r="E182" s="93">
        <v>3</v>
      </c>
      <c r="F182" s="96" t="s">
        <v>37</v>
      </c>
      <c r="G182" s="94" t="s">
        <v>744</v>
      </c>
      <c r="H182" s="93">
        <v>54</v>
      </c>
      <c r="I182" s="93">
        <v>36</v>
      </c>
      <c r="J182" s="93">
        <v>18</v>
      </c>
      <c r="K182" s="93"/>
      <c r="L182" s="93"/>
      <c r="M182" s="93">
        <v>1</v>
      </c>
      <c r="N182" s="93">
        <f t="shared" si="14"/>
        <v>36</v>
      </c>
      <c r="O182" s="93">
        <f t="shared" si="15"/>
        <v>18</v>
      </c>
      <c r="P182" s="93">
        <f t="shared" si="16"/>
        <v>0</v>
      </c>
      <c r="Q182" s="93"/>
      <c r="R182" s="93">
        <f t="shared" si="19"/>
        <v>54</v>
      </c>
      <c r="S182" s="90">
        <v>120</v>
      </c>
      <c r="T182" s="93">
        <v>58</v>
      </c>
      <c r="U182" s="90" t="s">
        <v>550</v>
      </c>
      <c r="V182" s="92"/>
      <c r="W182" s="504" t="s">
        <v>1511</v>
      </c>
    </row>
    <row r="183" spans="1:24" ht="12.75" customHeight="1">
      <c r="A183" s="91">
        <v>11</v>
      </c>
      <c r="B183" s="93">
        <v>11</v>
      </c>
      <c r="C183" s="93" t="s">
        <v>700</v>
      </c>
      <c r="D183" s="94" t="s">
        <v>1609</v>
      </c>
      <c r="E183" s="93">
        <v>3</v>
      </c>
      <c r="F183" s="96" t="s">
        <v>37</v>
      </c>
      <c r="G183" s="94" t="s">
        <v>753</v>
      </c>
      <c r="H183" s="93">
        <v>51</v>
      </c>
      <c r="I183" s="93">
        <v>34</v>
      </c>
      <c r="J183" s="93">
        <v>12</v>
      </c>
      <c r="K183" s="93">
        <v>5</v>
      </c>
      <c r="L183" s="93"/>
      <c r="M183" s="93">
        <v>2</v>
      </c>
      <c r="N183" s="93">
        <f t="shared" si="14"/>
        <v>68</v>
      </c>
      <c r="O183" s="93">
        <f t="shared" si="15"/>
        <v>24</v>
      </c>
      <c r="P183" s="93">
        <f t="shared" si="16"/>
        <v>10</v>
      </c>
      <c r="Q183" s="93"/>
      <c r="R183" s="93">
        <f t="shared" si="19"/>
        <v>102</v>
      </c>
      <c r="S183" s="93">
        <v>50</v>
      </c>
      <c r="T183" s="90">
        <v>58</v>
      </c>
      <c r="U183" s="93" t="s">
        <v>549</v>
      </c>
      <c r="V183" s="92"/>
      <c r="W183" s="504" t="s">
        <v>1511</v>
      </c>
    </row>
    <row r="184" spans="1:24" ht="15" customHeight="1">
      <c r="A184" s="91">
        <v>12</v>
      </c>
      <c r="B184" s="506">
        <v>11</v>
      </c>
      <c r="C184" s="93" t="s">
        <v>572</v>
      </c>
      <c r="D184" s="93" t="s">
        <v>573</v>
      </c>
      <c r="E184" s="93">
        <v>3</v>
      </c>
      <c r="F184" s="93" t="s">
        <v>44</v>
      </c>
      <c r="G184" s="93" t="s">
        <v>744</v>
      </c>
      <c r="H184" s="93">
        <v>54</v>
      </c>
      <c r="I184" s="93">
        <v>36</v>
      </c>
      <c r="J184" s="93">
        <v>18</v>
      </c>
      <c r="K184" s="93"/>
      <c r="L184" s="93"/>
      <c r="M184" s="93">
        <v>2</v>
      </c>
      <c r="N184" s="93">
        <f t="shared" si="14"/>
        <v>72</v>
      </c>
      <c r="O184" s="93">
        <f t="shared" si="15"/>
        <v>36</v>
      </c>
      <c r="P184" s="93">
        <f t="shared" si="16"/>
        <v>0</v>
      </c>
      <c r="Q184" s="93"/>
      <c r="R184" s="93">
        <f t="shared" si="19"/>
        <v>108</v>
      </c>
      <c r="S184" s="93">
        <v>33</v>
      </c>
      <c r="T184" s="93">
        <v>56</v>
      </c>
      <c r="U184" s="93" t="s">
        <v>601</v>
      </c>
      <c r="V184" s="504"/>
      <c r="W184" s="504" t="s">
        <v>1511</v>
      </c>
    </row>
    <row r="185" spans="1:24" ht="15" customHeight="1">
      <c r="A185" s="506"/>
      <c r="B185" s="506"/>
      <c r="C185" s="98" t="s">
        <v>313</v>
      </c>
      <c r="D185" s="93"/>
      <c r="E185" s="93"/>
      <c r="F185" s="93"/>
      <c r="G185" s="93"/>
      <c r="H185" s="93"/>
      <c r="I185" s="93"/>
      <c r="J185" s="93"/>
      <c r="K185" s="93"/>
      <c r="L185" s="93"/>
      <c r="M185" s="98">
        <f>SUM(M173:M184)</f>
        <v>16</v>
      </c>
      <c r="N185" s="98">
        <f>SUM(N173:N184)</f>
        <v>572</v>
      </c>
      <c r="O185" s="98">
        <f>SUM(O173:O184)</f>
        <v>276</v>
      </c>
      <c r="P185" s="98">
        <f>SUM(P173:P184)</f>
        <v>10</v>
      </c>
      <c r="Q185" s="98"/>
      <c r="R185" s="98">
        <f>SUM(R173:R184)</f>
        <v>858</v>
      </c>
      <c r="S185" s="93"/>
      <c r="T185" s="93"/>
      <c r="U185" s="93"/>
      <c r="V185" s="504"/>
      <c r="W185" s="645" t="s">
        <v>1511</v>
      </c>
      <c r="X185">
        <v>1</v>
      </c>
    </row>
    <row r="186" spans="1:24" ht="12.75" customHeight="1">
      <c r="A186" s="95">
        <v>1</v>
      </c>
      <c r="B186" s="93">
        <v>12</v>
      </c>
      <c r="C186" s="93" t="s">
        <v>576</v>
      </c>
      <c r="D186" s="94" t="s">
        <v>577</v>
      </c>
      <c r="E186" s="93">
        <v>3</v>
      </c>
      <c r="F186" s="96" t="s">
        <v>44</v>
      </c>
      <c r="G186" s="94" t="s">
        <v>735</v>
      </c>
      <c r="H186" s="93">
        <v>90</v>
      </c>
      <c r="I186" s="93"/>
      <c r="J186" s="93">
        <v>90</v>
      </c>
      <c r="K186" s="93"/>
      <c r="L186" s="93"/>
      <c r="M186" s="93">
        <v>1</v>
      </c>
      <c r="N186" s="93">
        <f t="shared" si="14"/>
        <v>0</v>
      </c>
      <c r="O186" s="93">
        <f t="shared" si="15"/>
        <v>90</v>
      </c>
      <c r="P186" s="93">
        <f t="shared" si="16"/>
        <v>0</v>
      </c>
      <c r="Q186" s="93"/>
      <c r="R186" s="93">
        <f t="shared" ref="R186:R208" si="20">H186*M186</f>
        <v>90</v>
      </c>
      <c r="S186" s="90">
        <v>33</v>
      </c>
      <c r="T186" s="93">
        <v>56</v>
      </c>
      <c r="U186" s="90" t="s">
        <v>550</v>
      </c>
      <c r="V186" s="92" t="s">
        <v>736</v>
      </c>
      <c r="W186" s="504" t="s">
        <v>1500</v>
      </c>
    </row>
    <row r="187" spans="1:24" ht="12.75" customHeight="1">
      <c r="A187" s="95">
        <v>2</v>
      </c>
      <c r="B187" s="93">
        <v>12</v>
      </c>
      <c r="C187" s="93" t="s">
        <v>870</v>
      </c>
      <c r="D187" s="94" t="s">
        <v>738</v>
      </c>
      <c r="E187" s="93">
        <v>3</v>
      </c>
      <c r="F187" s="96" t="s">
        <v>37</v>
      </c>
      <c r="G187" s="94" t="s">
        <v>735</v>
      </c>
      <c r="H187" s="93">
        <v>90</v>
      </c>
      <c r="I187" s="93"/>
      <c r="J187" s="93">
        <v>90</v>
      </c>
      <c r="K187" s="93"/>
      <c r="L187" s="93"/>
      <c r="M187" s="93">
        <v>1</v>
      </c>
      <c r="N187" s="93">
        <f t="shared" si="14"/>
        <v>0</v>
      </c>
      <c r="O187" s="93">
        <f t="shared" si="15"/>
        <v>90</v>
      </c>
      <c r="P187" s="93">
        <f t="shared" si="16"/>
        <v>0</v>
      </c>
      <c r="Q187" s="93"/>
      <c r="R187" s="93">
        <f t="shared" si="20"/>
        <v>90</v>
      </c>
      <c r="S187" s="90">
        <v>30</v>
      </c>
      <c r="T187" s="93">
        <v>56</v>
      </c>
      <c r="U187" s="90" t="s">
        <v>549</v>
      </c>
      <c r="V187" s="92" t="s">
        <v>736</v>
      </c>
      <c r="W187" s="504" t="s">
        <v>1500</v>
      </c>
    </row>
    <row r="188" spans="1:24" ht="15">
      <c r="A188" s="95">
        <v>3</v>
      </c>
      <c r="B188" s="93">
        <v>12</v>
      </c>
      <c r="C188" s="93" t="s">
        <v>1518</v>
      </c>
      <c r="D188" s="94" t="s">
        <v>1519</v>
      </c>
      <c r="E188" s="93">
        <v>3</v>
      </c>
      <c r="F188" s="96" t="s">
        <v>44</v>
      </c>
      <c r="G188" s="94" t="s">
        <v>744</v>
      </c>
      <c r="H188" s="93">
        <v>54</v>
      </c>
      <c r="I188" s="93">
        <v>36</v>
      </c>
      <c r="J188" s="93">
        <v>18</v>
      </c>
      <c r="K188" s="93"/>
      <c r="L188" s="93"/>
      <c r="M188" s="93">
        <v>1</v>
      </c>
      <c r="N188" s="93">
        <f t="shared" si="14"/>
        <v>36</v>
      </c>
      <c r="O188" s="93">
        <f t="shared" si="15"/>
        <v>18</v>
      </c>
      <c r="P188" s="93">
        <f t="shared" si="16"/>
        <v>0</v>
      </c>
      <c r="Q188" s="93"/>
      <c r="R188" s="93">
        <f t="shared" si="20"/>
        <v>54</v>
      </c>
      <c r="S188" s="90">
        <v>70</v>
      </c>
      <c r="T188" s="90">
        <v>56</v>
      </c>
      <c r="U188" s="90" t="s">
        <v>549</v>
      </c>
      <c r="V188" s="92"/>
      <c r="W188" s="504" t="s">
        <v>1500</v>
      </c>
    </row>
    <row r="189" spans="1:24" ht="15" customHeight="1">
      <c r="A189" s="95">
        <v>4</v>
      </c>
      <c r="B189" s="93">
        <v>12</v>
      </c>
      <c r="C189" s="93" t="s">
        <v>139</v>
      </c>
      <c r="D189" s="94" t="s">
        <v>393</v>
      </c>
      <c r="E189" s="93">
        <v>3</v>
      </c>
      <c r="F189" s="96" t="s">
        <v>37</v>
      </c>
      <c r="G189" s="94" t="s">
        <v>744</v>
      </c>
      <c r="H189" s="93">
        <v>54</v>
      </c>
      <c r="I189" s="93">
        <v>36</v>
      </c>
      <c r="J189" s="93">
        <v>18</v>
      </c>
      <c r="K189" s="93"/>
      <c r="L189" s="93"/>
      <c r="M189" s="93">
        <v>1</v>
      </c>
      <c r="N189" s="93">
        <f t="shared" si="14"/>
        <v>36</v>
      </c>
      <c r="O189" s="93">
        <f t="shared" si="15"/>
        <v>18</v>
      </c>
      <c r="P189" s="93">
        <f t="shared" si="16"/>
        <v>0</v>
      </c>
      <c r="Q189" s="93"/>
      <c r="R189" s="93">
        <f t="shared" si="20"/>
        <v>54</v>
      </c>
      <c r="S189" s="159">
        <v>65</v>
      </c>
      <c r="T189" s="93">
        <v>56</v>
      </c>
      <c r="U189" s="93" t="s">
        <v>71</v>
      </c>
      <c r="V189" s="92"/>
      <c r="W189" s="504" t="s">
        <v>1500</v>
      </c>
    </row>
    <row r="190" spans="1:24" ht="15">
      <c r="A190" s="95">
        <v>5</v>
      </c>
      <c r="B190" s="93">
        <v>12</v>
      </c>
      <c r="C190" s="93" t="s">
        <v>756</v>
      </c>
      <c r="D190" s="94" t="s">
        <v>757</v>
      </c>
      <c r="E190" s="93">
        <v>3</v>
      </c>
      <c r="F190" s="96" t="s">
        <v>37</v>
      </c>
      <c r="G190" s="94" t="s">
        <v>753</v>
      </c>
      <c r="H190" s="93">
        <v>51</v>
      </c>
      <c r="I190" s="93">
        <v>34</v>
      </c>
      <c r="J190" s="93">
        <v>12</v>
      </c>
      <c r="K190" s="93">
        <v>5</v>
      </c>
      <c r="L190" s="93"/>
      <c r="M190" s="93">
        <v>2</v>
      </c>
      <c r="N190" s="93">
        <f t="shared" si="14"/>
        <v>68</v>
      </c>
      <c r="O190" s="93">
        <f t="shared" si="15"/>
        <v>24</v>
      </c>
      <c r="P190" s="93">
        <f t="shared" si="16"/>
        <v>10</v>
      </c>
      <c r="Q190" s="93"/>
      <c r="R190" s="93">
        <f t="shared" si="20"/>
        <v>102</v>
      </c>
      <c r="S190" s="90">
        <v>96</v>
      </c>
      <c r="T190" s="93">
        <v>57</v>
      </c>
      <c r="U190" s="90" t="s">
        <v>85</v>
      </c>
      <c r="V190" s="92"/>
      <c r="W190" s="504" t="s">
        <v>1500</v>
      </c>
    </row>
    <row r="191" spans="1:24" ht="15">
      <c r="A191" s="95">
        <v>6</v>
      </c>
      <c r="B191" s="93">
        <v>12</v>
      </c>
      <c r="C191" s="93" t="s">
        <v>394</v>
      </c>
      <c r="D191" s="94" t="s">
        <v>362</v>
      </c>
      <c r="E191" s="95">
        <v>3</v>
      </c>
      <c r="F191" s="96" t="s">
        <v>37</v>
      </c>
      <c r="G191" s="94" t="s">
        <v>744</v>
      </c>
      <c r="H191" s="93">
        <v>54</v>
      </c>
      <c r="I191" s="93">
        <v>36</v>
      </c>
      <c r="J191" s="93">
        <v>18</v>
      </c>
      <c r="K191" s="93"/>
      <c r="L191" s="93"/>
      <c r="M191" s="93">
        <v>1</v>
      </c>
      <c r="N191" s="93">
        <f t="shared" si="14"/>
        <v>36</v>
      </c>
      <c r="O191" s="93">
        <f t="shared" si="15"/>
        <v>18</v>
      </c>
      <c r="P191" s="93">
        <f t="shared" si="16"/>
        <v>0</v>
      </c>
      <c r="Q191" s="93"/>
      <c r="R191" s="93">
        <f t="shared" si="20"/>
        <v>54</v>
      </c>
      <c r="S191" s="90">
        <v>55</v>
      </c>
      <c r="T191" s="93">
        <v>57</v>
      </c>
      <c r="U191" s="90" t="s">
        <v>85</v>
      </c>
      <c r="V191" s="92"/>
      <c r="W191" s="504" t="s">
        <v>1500</v>
      </c>
    </row>
    <row r="192" spans="1:24" ht="15" customHeight="1">
      <c r="A192" s="95">
        <v>7</v>
      </c>
      <c r="B192" s="93">
        <v>12</v>
      </c>
      <c r="C192" s="93" t="s">
        <v>122</v>
      </c>
      <c r="D192" s="94" t="s">
        <v>176</v>
      </c>
      <c r="E192" s="93">
        <v>3</v>
      </c>
      <c r="F192" s="96" t="s">
        <v>37</v>
      </c>
      <c r="G192" s="94" t="s">
        <v>744</v>
      </c>
      <c r="H192" s="93">
        <v>54</v>
      </c>
      <c r="I192" s="93">
        <v>36</v>
      </c>
      <c r="J192" s="93">
        <v>18</v>
      </c>
      <c r="K192" s="93"/>
      <c r="L192" s="93"/>
      <c r="M192" s="93">
        <v>1</v>
      </c>
      <c r="N192" s="93">
        <f t="shared" si="14"/>
        <v>36</v>
      </c>
      <c r="O192" s="93">
        <f t="shared" si="15"/>
        <v>18</v>
      </c>
      <c r="P192" s="93">
        <f t="shared" si="16"/>
        <v>0</v>
      </c>
      <c r="Q192" s="93"/>
      <c r="R192" s="93">
        <f t="shared" si="20"/>
        <v>54</v>
      </c>
      <c r="S192" s="93">
        <v>80</v>
      </c>
      <c r="T192" s="93">
        <v>57</v>
      </c>
      <c r="U192" s="93" t="s">
        <v>549</v>
      </c>
      <c r="V192" s="92"/>
      <c r="W192" s="504" t="s">
        <v>1500</v>
      </c>
    </row>
    <row r="193" spans="1:23" ht="15">
      <c r="A193" s="95">
        <v>8</v>
      </c>
      <c r="B193" s="93">
        <v>12</v>
      </c>
      <c r="C193" s="93" t="s">
        <v>139</v>
      </c>
      <c r="D193" s="94" t="s">
        <v>393</v>
      </c>
      <c r="E193" s="93">
        <v>3</v>
      </c>
      <c r="F193" s="96" t="s">
        <v>44</v>
      </c>
      <c r="G193" s="94" t="s">
        <v>744</v>
      </c>
      <c r="H193" s="93">
        <v>54</v>
      </c>
      <c r="I193" s="93">
        <v>36</v>
      </c>
      <c r="J193" s="93">
        <v>18</v>
      </c>
      <c r="K193" s="93"/>
      <c r="L193" s="93"/>
      <c r="M193" s="93">
        <v>1</v>
      </c>
      <c r="N193" s="93">
        <f t="shared" si="14"/>
        <v>36</v>
      </c>
      <c r="O193" s="93">
        <f t="shared" si="15"/>
        <v>18</v>
      </c>
      <c r="P193" s="93">
        <f t="shared" si="16"/>
        <v>0</v>
      </c>
      <c r="Q193" s="93"/>
      <c r="R193" s="93">
        <f t="shared" si="20"/>
        <v>54</v>
      </c>
      <c r="S193" s="90">
        <v>110</v>
      </c>
      <c r="T193" s="93">
        <v>58</v>
      </c>
      <c r="U193" s="90" t="s">
        <v>38</v>
      </c>
      <c r="V193" s="92"/>
      <c r="W193" s="504" t="s">
        <v>1500</v>
      </c>
    </row>
    <row r="194" spans="1:23" ht="15">
      <c r="A194" s="95">
        <v>9</v>
      </c>
      <c r="B194" s="93">
        <v>12</v>
      </c>
      <c r="C194" s="93" t="s">
        <v>139</v>
      </c>
      <c r="D194" s="94" t="s">
        <v>393</v>
      </c>
      <c r="E194" s="95">
        <v>3</v>
      </c>
      <c r="F194" s="96" t="s">
        <v>44</v>
      </c>
      <c r="G194" s="94" t="s">
        <v>744</v>
      </c>
      <c r="H194" s="93">
        <v>54</v>
      </c>
      <c r="I194" s="93">
        <v>36</v>
      </c>
      <c r="J194" s="93">
        <v>18</v>
      </c>
      <c r="K194" s="93"/>
      <c r="L194" s="93"/>
      <c r="M194" s="93">
        <v>1</v>
      </c>
      <c r="N194" s="93">
        <f t="shared" si="14"/>
        <v>36</v>
      </c>
      <c r="O194" s="93">
        <f t="shared" si="15"/>
        <v>18</v>
      </c>
      <c r="P194" s="93">
        <f t="shared" si="16"/>
        <v>0</v>
      </c>
      <c r="Q194" s="93"/>
      <c r="R194" s="93">
        <f t="shared" si="20"/>
        <v>54</v>
      </c>
      <c r="S194" s="90">
        <v>115</v>
      </c>
      <c r="T194" s="93">
        <v>58</v>
      </c>
      <c r="U194" s="90" t="s">
        <v>46</v>
      </c>
      <c r="V194" s="92"/>
      <c r="W194" s="504" t="s">
        <v>1500</v>
      </c>
    </row>
    <row r="195" spans="1:23">
      <c r="A195" s="95">
        <v>10</v>
      </c>
      <c r="B195" s="93">
        <v>12</v>
      </c>
      <c r="C195" s="93" t="s">
        <v>139</v>
      </c>
      <c r="D195" s="94" t="s">
        <v>393</v>
      </c>
      <c r="E195" s="93">
        <v>3</v>
      </c>
      <c r="F195" s="96" t="s">
        <v>44</v>
      </c>
      <c r="G195" s="94" t="s">
        <v>744</v>
      </c>
      <c r="H195" s="93">
        <v>54</v>
      </c>
      <c r="I195" s="93">
        <v>36</v>
      </c>
      <c r="J195" s="93">
        <v>18</v>
      </c>
      <c r="K195" s="93"/>
      <c r="L195" s="93"/>
      <c r="M195" s="93">
        <v>1</v>
      </c>
      <c r="N195" s="93">
        <f t="shared" si="14"/>
        <v>36</v>
      </c>
      <c r="O195" s="93">
        <f t="shared" si="15"/>
        <v>18</v>
      </c>
      <c r="P195" s="93">
        <f t="shared" si="16"/>
        <v>0</v>
      </c>
      <c r="Q195" s="93"/>
      <c r="R195" s="93">
        <f t="shared" si="20"/>
        <v>54</v>
      </c>
      <c r="S195" s="93">
        <v>120</v>
      </c>
      <c r="T195" s="93">
        <v>58</v>
      </c>
      <c r="U195" s="93" t="s">
        <v>23</v>
      </c>
      <c r="V195" s="92"/>
      <c r="W195" s="504" t="s">
        <v>1500</v>
      </c>
    </row>
    <row r="196" spans="1:23" ht="15">
      <c r="A196" s="95">
        <v>11</v>
      </c>
      <c r="B196" s="93">
        <v>12</v>
      </c>
      <c r="C196" s="93" t="s">
        <v>139</v>
      </c>
      <c r="D196" s="94" t="s">
        <v>393</v>
      </c>
      <c r="E196" s="95">
        <v>3</v>
      </c>
      <c r="F196" s="96" t="s">
        <v>44</v>
      </c>
      <c r="G196" s="94" t="s">
        <v>744</v>
      </c>
      <c r="H196" s="93">
        <v>54</v>
      </c>
      <c r="I196" s="93">
        <v>36</v>
      </c>
      <c r="J196" s="93">
        <v>18</v>
      </c>
      <c r="K196" s="93"/>
      <c r="L196" s="93"/>
      <c r="M196" s="93">
        <v>1</v>
      </c>
      <c r="N196" s="93">
        <f t="shared" si="14"/>
        <v>36</v>
      </c>
      <c r="O196" s="93">
        <f t="shared" si="15"/>
        <v>18</v>
      </c>
      <c r="P196" s="93">
        <f t="shared" si="16"/>
        <v>0</v>
      </c>
      <c r="Q196" s="93"/>
      <c r="R196" s="93">
        <f t="shared" si="20"/>
        <v>54</v>
      </c>
      <c r="S196" s="90">
        <v>95</v>
      </c>
      <c r="T196" s="90">
        <v>58</v>
      </c>
      <c r="U196" s="90" t="s">
        <v>635</v>
      </c>
      <c r="V196" s="92"/>
      <c r="W196" s="504" t="s">
        <v>1500</v>
      </c>
    </row>
    <row r="197" spans="1:23" ht="12.75" customHeight="1">
      <c r="A197" s="95">
        <v>12</v>
      </c>
      <c r="B197" s="93">
        <v>12</v>
      </c>
      <c r="C197" s="93" t="s">
        <v>237</v>
      </c>
      <c r="D197" s="94" t="s">
        <v>238</v>
      </c>
      <c r="E197" s="93">
        <v>3</v>
      </c>
      <c r="F197" s="96" t="s">
        <v>37</v>
      </c>
      <c r="G197" s="94" t="s">
        <v>744</v>
      </c>
      <c r="H197" s="93">
        <v>54</v>
      </c>
      <c r="I197" s="93">
        <v>36</v>
      </c>
      <c r="J197" s="93">
        <v>18</v>
      </c>
      <c r="K197" s="93"/>
      <c r="L197" s="93"/>
      <c r="M197" s="93">
        <v>2</v>
      </c>
      <c r="N197" s="93">
        <f t="shared" si="14"/>
        <v>72</v>
      </c>
      <c r="O197" s="93">
        <f t="shared" si="15"/>
        <v>36</v>
      </c>
      <c r="P197" s="93">
        <f t="shared" si="16"/>
        <v>0</v>
      </c>
      <c r="Q197" s="93"/>
      <c r="R197" s="93">
        <f t="shared" si="20"/>
        <v>108</v>
      </c>
      <c r="S197" s="90">
        <v>88</v>
      </c>
      <c r="T197" s="93">
        <v>58</v>
      </c>
      <c r="U197" s="90" t="s">
        <v>85</v>
      </c>
      <c r="V197" s="92"/>
      <c r="W197" s="504" t="s">
        <v>1500</v>
      </c>
    </row>
    <row r="198" spans="1:23" ht="15">
      <c r="A198" s="95">
        <v>13</v>
      </c>
      <c r="B198" s="93">
        <v>12</v>
      </c>
      <c r="C198" s="93" t="s">
        <v>237</v>
      </c>
      <c r="D198" s="94" t="s">
        <v>238</v>
      </c>
      <c r="E198" s="93">
        <v>3</v>
      </c>
      <c r="F198" s="96" t="s">
        <v>37</v>
      </c>
      <c r="G198" s="94" t="s">
        <v>744</v>
      </c>
      <c r="H198" s="93">
        <v>54</v>
      </c>
      <c r="I198" s="93">
        <v>36</v>
      </c>
      <c r="J198" s="93">
        <v>18</v>
      </c>
      <c r="K198" s="93"/>
      <c r="L198" s="93"/>
      <c r="M198" s="93">
        <v>1</v>
      </c>
      <c r="N198" s="93">
        <f t="shared" si="14"/>
        <v>36</v>
      </c>
      <c r="O198" s="93">
        <f t="shared" si="15"/>
        <v>18</v>
      </c>
      <c r="P198" s="93">
        <f t="shared" si="16"/>
        <v>0</v>
      </c>
      <c r="Q198" s="93"/>
      <c r="R198" s="93">
        <f t="shared" si="20"/>
        <v>54</v>
      </c>
      <c r="S198" s="93">
        <v>120</v>
      </c>
      <c r="T198" s="90">
        <v>58</v>
      </c>
      <c r="U198" s="93" t="s">
        <v>550</v>
      </c>
      <c r="V198" s="92"/>
      <c r="W198" s="504" t="s">
        <v>1500</v>
      </c>
    </row>
    <row r="199" spans="1:23" ht="15">
      <c r="A199" s="95">
        <v>14</v>
      </c>
      <c r="B199" s="93">
        <v>12</v>
      </c>
      <c r="C199" s="93" t="s">
        <v>237</v>
      </c>
      <c r="D199" s="94" t="s">
        <v>238</v>
      </c>
      <c r="E199" s="95">
        <v>3</v>
      </c>
      <c r="F199" s="96" t="s">
        <v>37</v>
      </c>
      <c r="G199" s="94" t="s">
        <v>744</v>
      </c>
      <c r="H199" s="93">
        <v>54</v>
      </c>
      <c r="I199" s="93">
        <v>36</v>
      </c>
      <c r="J199" s="93">
        <v>18</v>
      </c>
      <c r="K199" s="93"/>
      <c r="L199" s="93"/>
      <c r="M199" s="93">
        <v>1</v>
      </c>
      <c r="N199" s="93">
        <f t="shared" si="14"/>
        <v>36</v>
      </c>
      <c r="O199" s="93">
        <f t="shared" si="15"/>
        <v>18</v>
      </c>
      <c r="P199" s="93">
        <f t="shared" si="16"/>
        <v>0</v>
      </c>
      <c r="Q199" s="93"/>
      <c r="R199" s="93">
        <f t="shared" si="20"/>
        <v>54</v>
      </c>
      <c r="S199" s="90">
        <v>98</v>
      </c>
      <c r="T199" s="90">
        <v>58</v>
      </c>
      <c r="U199" s="90" t="s">
        <v>549</v>
      </c>
      <c r="V199" s="92"/>
      <c r="W199" s="504" t="s">
        <v>1500</v>
      </c>
    </row>
    <row r="200" spans="1:23" s="134" customFormat="1">
      <c r="A200" s="95">
        <v>15</v>
      </c>
      <c r="B200" s="506">
        <v>12</v>
      </c>
      <c r="C200" s="93" t="s">
        <v>139</v>
      </c>
      <c r="D200" s="93" t="s">
        <v>393</v>
      </c>
      <c r="E200" s="93">
        <v>3</v>
      </c>
      <c r="F200" s="93" t="s">
        <v>37</v>
      </c>
      <c r="G200" s="93" t="s">
        <v>744</v>
      </c>
      <c r="H200" s="93">
        <v>54</v>
      </c>
      <c r="I200" s="93">
        <v>36</v>
      </c>
      <c r="J200" s="93">
        <v>18</v>
      </c>
      <c r="K200" s="93"/>
      <c r="L200" s="93"/>
      <c r="M200" s="93">
        <v>1</v>
      </c>
      <c r="N200" s="93">
        <f t="shared" si="14"/>
        <v>36</v>
      </c>
      <c r="O200" s="93">
        <f t="shared" si="15"/>
        <v>18</v>
      </c>
      <c r="P200" s="93">
        <f t="shared" si="16"/>
        <v>0</v>
      </c>
      <c r="Q200" s="93"/>
      <c r="R200" s="93">
        <f t="shared" si="20"/>
        <v>54</v>
      </c>
      <c r="S200" s="93">
        <v>100</v>
      </c>
      <c r="T200" s="93">
        <v>59</v>
      </c>
      <c r="U200" s="93" t="s">
        <v>550</v>
      </c>
      <c r="V200" s="504"/>
      <c r="W200" s="504" t="s">
        <v>1500</v>
      </c>
    </row>
    <row r="201" spans="1:23" ht="15" customHeight="1">
      <c r="A201" s="95">
        <v>16</v>
      </c>
      <c r="B201" s="506">
        <v>12</v>
      </c>
      <c r="C201" s="93" t="s">
        <v>139</v>
      </c>
      <c r="D201" s="93" t="s">
        <v>393</v>
      </c>
      <c r="E201" s="93">
        <v>3</v>
      </c>
      <c r="F201" s="93" t="s">
        <v>37</v>
      </c>
      <c r="G201" s="93" t="s">
        <v>744</v>
      </c>
      <c r="H201" s="93">
        <v>54</v>
      </c>
      <c r="I201" s="93">
        <v>36</v>
      </c>
      <c r="J201" s="93">
        <v>18</v>
      </c>
      <c r="K201" s="93"/>
      <c r="L201" s="93"/>
      <c r="M201" s="93">
        <v>1</v>
      </c>
      <c r="N201" s="93">
        <f t="shared" si="14"/>
        <v>36</v>
      </c>
      <c r="O201" s="93">
        <f t="shared" si="15"/>
        <v>18</v>
      </c>
      <c r="P201" s="93">
        <f t="shared" si="16"/>
        <v>0</v>
      </c>
      <c r="Q201" s="93"/>
      <c r="R201" s="93">
        <f t="shared" si="20"/>
        <v>54</v>
      </c>
      <c r="S201" s="93">
        <v>90</v>
      </c>
      <c r="T201" s="93">
        <v>59</v>
      </c>
      <c r="U201" s="93" t="s">
        <v>549</v>
      </c>
      <c r="V201" s="504"/>
      <c r="W201" s="504" t="s">
        <v>1500</v>
      </c>
    </row>
    <row r="202" spans="1:23" ht="15" customHeight="1">
      <c r="A202" s="95">
        <v>17</v>
      </c>
      <c r="B202" s="506">
        <v>12</v>
      </c>
      <c r="C202" s="93" t="s">
        <v>139</v>
      </c>
      <c r="D202" s="93" t="s">
        <v>393</v>
      </c>
      <c r="E202" s="93">
        <v>3</v>
      </c>
      <c r="F202" s="93" t="s">
        <v>37</v>
      </c>
      <c r="G202" s="93" t="s">
        <v>744</v>
      </c>
      <c r="H202" s="93">
        <v>54</v>
      </c>
      <c r="I202" s="93">
        <v>36</v>
      </c>
      <c r="J202" s="93">
        <v>18</v>
      </c>
      <c r="K202" s="93"/>
      <c r="L202" s="93"/>
      <c r="M202" s="93">
        <v>1</v>
      </c>
      <c r="N202" s="93">
        <f t="shared" si="14"/>
        <v>36</v>
      </c>
      <c r="O202" s="93">
        <f t="shared" si="15"/>
        <v>18</v>
      </c>
      <c r="P202" s="93">
        <f t="shared" si="16"/>
        <v>0</v>
      </c>
      <c r="Q202" s="93"/>
      <c r="R202" s="93">
        <f t="shared" si="20"/>
        <v>54</v>
      </c>
      <c r="S202" s="93">
        <v>100</v>
      </c>
      <c r="T202" s="93">
        <v>59</v>
      </c>
      <c r="U202" s="93" t="s">
        <v>498</v>
      </c>
      <c r="V202" s="504"/>
      <c r="W202" s="504" t="s">
        <v>1500</v>
      </c>
    </row>
    <row r="203" spans="1:23" ht="15" customHeight="1">
      <c r="A203" s="95">
        <v>18</v>
      </c>
      <c r="B203" s="506">
        <v>12</v>
      </c>
      <c r="C203" s="93" t="s">
        <v>576</v>
      </c>
      <c r="D203" s="93" t="s">
        <v>577</v>
      </c>
      <c r="E203" s="93">
        <v>3</v>
      </c>
      <c r="F203" s="93" t="s">
        <v>44</v>
      </c>
      <c r="G203" s="94" t="s">
        <v>735</v>
      </c>
      <c r="H203" s="93">
        <v>90</v>
      </c>
      <c r="I203" s="93"/>
      <c r="J203" s="93">
        <v>90</v>
      </c>
      <c r="K203" s="93"/>
      <c r="L203" s="93"/>
      <c r="M203" s="93">
        <v>2</v>
      </c>
      <c r="N203" s="93">
        <f t="shared" si="14"/>
        <v>0</v>
      </c>
      <c r="O203" s="93">
        <f t="shared" si="15"/>
        <v>180</v>
      </c>
      <c r="P203" s="93">
        <f t="shared" si="16"/>
        <v>0</v>
      </c>
      <c r="Q203" s="93"/>
      <c r="R203" s="93">
        <f t="shared" si="20"/>
        <v>180</v>
      </c>
      <c r="S203" s="93">
        <v>38</v>
      </c>
      <c r="T203" s="93">
        <v>56</v>
      </c>
      <c r="U203" s="93" t="s">
        <v>571</v>
      </c>
      <c r="V203" s="504" t="s">
        <v>736</v>
      </c>
      <c r="W203" s="504" t="s">
        <v>1500</v>
      </c>
    </row>
    <row r="204" spans="1:23">
      <c r="A204" s="95">
        <v>19</v>
      </c>
      <c r="B204" s="506">
        <v>12</v>
      </c>
      <c r="C204" s="93" t="s">
        <v>1709</v>
      </c>
      <c r="D204" s="93" t="s">
        <v>579</v>
      </c>
      <c r="E204" s="93">
        <v>4</v>
      </c>
      <c r="F204" s="93" t="s">
        <v>37</v>
      </c>
      <c r="G204" s="93" t="s">
        <v>840</v>
      </c>
      <c r="H204" s="93">
        <v>72</v>
      </c>
      <c r="I204" s="93">
        <v>48</v>
      </c>
      <c r="J204" s="93">
        <v>24</v>
      </c>
      <c r="K204" s="93"/>
      <c r="L204" s="93"/>
      <c r="M204" s="93">
        <v>2</v>
      </c>
      <c r="N204" s="93">
        <f t="shared" ref="N204:N267" si="21">I204*M204</f>
        <v>96</v>
      </c>
      <c r="O204" s="93">
        <f t="shared" ref="O204:O267" si="22">J204*M204</f>
        <v>48</v>
      </c>
      <c r="P204" s="93">
        <f t="shared" ref="P204:P267" si="23">K204*M204</f>
        <v>0</v>
      </c>
      <c r="Q204" s="93"/>
      <c r="R204" s="93">
        <f t="shared" si="20"/>
        <v>144</v>
      </c>
      <c r="S204" s="93">
        <v>36</v>
      </c>
      <c r="T204" s="93">
        <v>57</v>
      </c>
      <c r="U204" s="93" t="s">
        <v>571</v>
      </c>
      <c r="V204" s="504" t="s">
        <v>819</v>
      </c>
      <c r="W204" s="504" t="s">
        <v>1500</v>
      </c>
    </row>
    <row r="205" spans="1:23" ht="15" customHeight="1">
      <c r="A205" s="95">
        <v>20</v>
      </c>
      <c r="B205" s="506">
        <v>12</v>
      </c>
      <c r="C205" s="93" t="s">
        <v>831</v>
      </c>
      <c r="D205" s="93" t="s">
        <v>832</v>
      </c>
      <c r="E205" s="93">
        <v>3</v>
      </c>
      <c r="F205" s="93" t="s">
        <v>37</v>
      </c>
      <c r="G205" s="93" t="s">
        <v>744</v>
      </c>
      <c r="H205" s="93">
        <v>54</v>
      </c>
      <c r="I205" s="93">
        <v>36</v>
      </c>
      <c r="J205" s="93">
        <v>18</v>
      </c>
      <c r="K205" s="93"/>
      <c r="L205" s="93"/>
      <c r="M205" s="93">
        <v>2</v>
      </c>
      <c r="N205" s="93">
        <f t="shared" si="21"/>
        <v>72</v>
      </c>
      <c r="O205" s="93">
        <f t="shared" si="22"/>
        <v>36</v>
      </c>
      <c r="P205" s="93">
        <f t="shared" si="23"/>
        <v>0</v>
      </c>
      <c r="Q205" s="93"/>
      <c r="R205" s="93">
        <f t="shared" si="20"/>
        <v>108</v>
      </c>
      <c r="S205" s="93">
        <v>36</v>
      </c>
      <c r="T205" s="93">
        <v>57</v>
      </c>
      <c r="U205" s="93" t="s">
        <v>571</v>
      </c>
      <c r="V205" s="504" t="s">
        <v>1708</v>
      </c>
      <c r="W205" s="504" t="s">
        <v>1500</v>
      </c>
    </row>
    <row r="206" spans="1:23" ht="15" customHeight="1">
      <c r="A206" s="95">
        <v>21</v>
      </c>
      <c r="B206" s="506">
        <v>12</v>
      </c>
      <c r="C206" s="93" t="s">
        <v>1718</v>
      </c>
      <c r="D206" s="93" t="s">
        <v>1719</v>
      </c>
      <c r="E206" s="93">
        <v>3</v>
      </c>
      <c r="F206" s="93" t="s">
        <v>37</v>
      </c>
      <c r="G206" s="93" t="s">
        <v>744</v>
      </c>
      <c r="H206" s="93">
        <v>54</v>
      </c>
      <c r="I206" s="93">
        <v>36</v>
      </c>
      <c r="J206" s="93">
        <v>18</v>
      </c>
      <c r="K206" s="93"/>
      <c r="L206" s="93"/>
      <c r="M206" s="93">
        <v>1</v>
      </c>
      <c r="N206" s="93">
        <f t="shared" si="21"/>
        <v>36</v>
      </c>
      <c r="O206" s="93">
        <f t="shared" si="22"/>
        <v>18</v>
      </c>
      <c r="P206" s="93">
        <f t="shared" si="23"/>
        <v>0</v>
      </c>
      <c r="Q206" s="93"/>
      <c r="R206" s="93">
        <f t="shared" si="20"/>
        <v>54</v>
      </c>
      <c r="S206" s="93">
        <v>68</v>
      </c>
      <c r="T206" s="93">
        <v>58</v>
      </c>
      <c r="U206" s="93" t="s">
        <v>571</v>
      </c>
      <c r="V206" s="504" t="s">
        <v>819</v>
      </c>
      <c r="W206" s="504" t="s">
        <v>1500</v>
      </c>
    </row>
    <row r="207" spans="1:23">
      <c r="A207" s="95">
        <v>22</v>
      </c>
      <c r="B207" s="506">
        <v>12</v>
      </c>
      <c r="C207" s="93" t="s">
        <v>1736</v>
      </c>
      <c r="D207" s="93" t="s">
        <v>1696</v>
      </c>
      <c r="E207" s="93">
        <v>2</v>
      </c>
      <c r="F207" s="93" t="s">
        <v>37</v>
      </c>
      <c r="G207" s="93" t="s">
        <v>734</v>
      </c>
      <c r="H207" s="93">
        <v>36</v>
      </c>
      <c r="I207" s="93">
        <v>24</v>
      </c>
      <c r="J207" s="93">
        <v>12</v>
      </c>
      <c r="K207" s="93"/>
      <c r="L207" s="93"/>
      <c r="M207" s="93">
        <v>1</v>
      </c>
      <c r="N207" s="93">
        <f t="shared" si="21"/>
        <v>24</v>
      </c>
      <c r="O207" s="93">
        <f t="shared" si="22"/>
        <v>12</v>
      </c>
      <c r="P207" s="93">
        <f t="shared" si="23"/>
        <v>0</v>
      </c>
      <c r="Q207" s="93"/>
      <c r="R207" s="93">
        <f t="shared" si="20"/>
        <v>36</v>
      </c>
      <c r="S207" s="93">
        <v>22</v>
      </c>
      <c r="T207" s="93">
        <v>58</v>
      </c>
      <c r="U207" s="93" t="s">
        <v>814</v>
      </c>
      <c r="V207" s="504"/>
      <c r="W207" s="504" t="s">
        <v>1500</v>
      </c>
    </row>
    <row r="208" spans="1:23" s="134" customFormat="1">
      <c r="A208" s="95">
        <v>23</v>
      </c>
      <c r="B208" s="506">
        <v>12</v>
      </c>
      <c r="C208" s="93" t="s">
        <v>1737</v>
      </c>
      <c r="D208" s="93" t="s">
        <v>841</v>
      </c>
      <c r="E208" s="93">
        <v>3</v>
      </c>
      <c r="F208" s="93" t="s">
        <v>37</v>
      </c>
      <c r="G208" s="93" t="s">
        <v>744</v>
      </c>
      <c r="H208" s="93">
        <v>54</v>
      </c>
      <c r="I208" s="93">
        <v>36</v>
      </c>
      <c r="J208" s="93">
        <v>18</v>
      </c>
      <c r="K208" s="93"/>
      <c r="L208" s="93"/>
      <c r="M208" s="93">
        <v>1</v>
      </c>
      <c r="N208" s="93">
        <f t="shared" si="21"/>
        <v>36</v>
      </c>
      <c r="O208" s="93">
        <f t="shared" si="22"/>
        <v>18</v>
      </c>
      <c r="P208" s="93">
        <f t="shared" si="23"/>
        <v>0</v>
      </c>
      <c r="Q208" s="93"/>
      <c r="R208" s="93">
        <f t="shared" si="20"/>
        <v>54</v>
      </c>
      <c r="S208" s="93">
        <v>22</v>
      </c>
      <c r="T208" s="93">
        <v>58</v>
      </c>
      <c r="U208" s="93" t="s">
        <v>814</v>
      </c>
      <c r="V208" s="504" t="s">
        <v>819</v>
      </c>
      <c r="W208" s="504" t="s">
        <v>1500</v>
      </c>
    </row>
    <row r="209" spans="1:24" ht="15" customHeight="1">
      <c r="A209" s="506"/>
      <c r="B209" s="506"/>
      <c r="C209" s="98" t="s">
        <v>313</v>
      </c>
      <c r="D209" s="93"/>
      <c r="E209" s="93"/>
      <c r="F209" s="93"/>
      <c r="G209" s="93"/>
      <c r="H209" s="93"/>
      <c r="I209" s="93"/>
      <c r="J209" s="93"/>
      <c r="K209" s="93"/>
      <c r="L209" s="93"/>
      <c r="M209" s="98">
        <f>SUM(M186:M208)</f>
        <v>28</v>
      </c>
      <c r="N209" s="98">
        <f>SUM(N186:N208)</f>
        <v>872</v>
      </c>
      <c r="O209" s="98">
        <f>SUM(O186:O208)</f>
        <v>786</v>
      </c>
      <c r="P209" s="98">
        <f>SUM(P186:P208)</f>
        <v>10</v>
      </c>
      <c r="Q209" s="98"/>
      <c r="R209" s="98">
        <f>SUM(R186:R208)</f>
        <v>1668</v>
      </c>
      <c r="S209" s="93"/>
      <c r="T209" s="93"/>
      <c r="U209" s="93"/>
      <c r="V209" s="504"/>
      <c r="W209" s="645" t="s">
        <v>1500</v>
      </c>
      <c r="X209">
        <v>1</v>
      </c>
    </row>
    <row r="210" spans="1:24" ht="15">
      <c r="A210" s="91">
        <v>1</v>
      </c>
      <c r="B210" s="93">
        <v>13</v>
      </c>
      <c r="C210" s="93" t="s">
        <v>84</v>
      </c>
      <c r="D210" s="94" t="s">
        <v>178</v>
      </c>
      <c r="E210" s="93">
        <v>3</v>
      </c>
      <c r="F210" s="96" t="s">
        <v>37</v>
      </c>
      <c r="G210" s="94" t="s">
        <v>744</v>
      </c>
      <c r="H210" s="93">
        <v>54</v>
      </c>
      <c r="I210" s="93">
        <v>36</v>
      </c>
      <c r="J210" s="93">
        <v>18</v>
      </c>
      <c r="K210" s="93"/>
      <c r="L210" s="93"/>
      <c r="M210" s="93">
        <v>1</v>
      </c>
      <c r="N210" s="93">
        <f t="shared" si="21"/>
        <v>36</v>
      </c>
      <c r="O210" s="93">
        <f t="shared" si="22"/>
        <v>18</v>
      </c>
      <c r="P210" s="93">
        <f t="shared" si="23"/>
        <v>0</v>
      </c>
      <c r="Q210" s="93"/>
      <c r="R210" s="93">
        <f t="shared" ref="R210:R221" si="24">H210*M210</f>
        <v>54</v>
      </c>
      <c r="S210" s="90">
        <v>60</v>
      </c>
      <c r="T210" s="90">
        <v>56</v>
      </c>
      <c r="U210" s="90" t="s">
        <v>85</v>
      </c>
      <c r="V210" s="92"/>
      <c r="W210" s="504" t="s">
        <v>1759</v>
      </c>
    </row>
    <row r="211" spans="1:24" ht="15">
      <c r="A211" s="91">
        <v>2</v>
      </c>
      <c r="B211" s="93">
        <v>13</v>
      </c>
      <c r="C211" s="93" t="s">
        <v>583</v>
      </c>
      <c r="D211" s="94" t="s">
        <v>584</v>
      </c>
      <c r="E211" s="93">
        <v>3</v>
      </c>
      <c r="F211" s="96" t="s">
        <v>44</v>
      </c>
      <c r="G211" s="94" t="s">
        <v>744</v>
      </c>
      <c r="H211" s="93">
        <v>54</v>
      </c>
      <c r="I211" s="93">
        <v>36</v>
      </c>
      <c r="J211" s="93">
        <v>18</v>
      </c>
      <c r="K211" s="93"/>
      <c r="L211" s="93"/>
      <c r="M211" s="93">
        <v>1</v>
      </c>
      <c r="N211" s="93">
        <f t="shared" si="21"/>
        <v>36</v>
      </c>
      <c r="O211" s="93">
        <f t="shared" si="22"/>
        <v>18</v>
      </c>
      <c r="P211" s="93">
        <f t="shared" si="23"/>
        <v>0</v>
      </c>
      <c r="Q211" s="93"/>
      <c r="R211" s="93">
        <f t="shared" si="24"/>
        <v>54</v>
      </c>
      <c r="S211" s="90">
        <v>75</v>
      </c>
      <c r="T211" s="93">
        <v>56</v>
      </c>
      <c r="U211" s="90" t="s">
        <v>85</v>
      </c>
      <c r="V211" s="92" t="s">
        <v>1512</v>
      </c>
      <c r="W211" s="504" t="s">
        <v>1759</v>
      </c>
    </row>
    <row r="212" spans="1:24" ht="15">
      <c r="A212" s="91">
        <v>3</v>
      </c>
      <c r="B212" s="93">
        <v>13</v>
      </c>
      <c r="C212" s="93" t="s">
        <v>658</v>
      </c>
      <c r="D212" s="94" t="s">
        <v>659</v>
      </c>
      <c r="E212" s="93">
        <v>3</v>
      </c>
      <c r="F212" s="96" t="s">
        <v>44</v>
      </c>
      <c r="G212" s="94" t="s">
        <v>744</v>
      </c>
      <c r="H212" s="93">
        <v>54</v>
      </c>
      <c r="I212" s="93">
        <v>36</v>
      </c>
      <c r="J212" s="93">
        <v>18</v>
      </c>
      <c r="K212" s="93"/>
      <c r="L212" s="93"/>
      <c r="M212" s="93">
        <v>1</v>
      </c>
      <c r="N212" s="93">
        <f t="shared" si="21"/>
        <v>36</v>
      </c>
      <c r="O212" s="93">
        <f t="shared" si="22"/>
        <v>18</v>
      </c>
      <c r="P212" s="93">
        <f t="shared" si="23"/>
        <v>0</v>
      </c>
      <c r="Q212" s="93"/>
      <c r="R212" s="93">
        <f t="shared" si="24"/>
        <v>54</v>
      </c>
      <c r="S212" s="90">
        <v>70</v>
      </c>
      <c r="T212" s="93">
        <v>56</v>
      </c>
      <c r="U212" s="90" t="s">
        <v>549</v>
      </c>
      <c r="V212" s="92"/>
      <c r="W212" s="504" t="s">
        <v>1759</v>
      </c>
    </row>
    <row r="213" spans="1:24">
      <c r="A213" s="91">
        <v>4</v>
      </c>
      <c r="B213" s="93">
        <v>13</v>
      </c>
      <c r="C213" s="93" t="s">
        <v>518</v>
      </c>
      <c r="D213" s="94" t="s">
        <v>179</v>
      </c>
      <c r="E213" s="93">
        <v>3</v>
      </c>
      <c r="F213" s="96" t="s">
        <v>37</v>
      </c>
      <c r="G213" s="94" t="s">
        <v>744</v>
      </c>
      <c r="H213" s="93">
        <v>54</v>
      </c>
      <c r="I213" s="93">
        <v>36</v>
      </c>
      <c r="J213" s="93">
        <v>18</v>
      </c>
      <c r="K213" s="93"/>
      <c r="L213" s="93"/>
      <c r="M213" s="93">
        <v>2</v>
      </c>
      <c r="N213" s="93">
        <f t="shared" si="21"/>
        <v>72</v>
      </c>
      <c r="O213" s="93">
        <f t="shared" si="22"/>
        <v>36</v>
      </c>
      <c r="P213" s="93">
        <f t="shared" si="23"/>
        <v>0</v>
      </c>
      <c r="Q213" s="93"/>
      <c r="R213" s="93">
        <f t="shared" si="24"/>
        <v>108</v>
      </c>
      <c r="S213" s="93">
        <v>96</v>
      </c>
      <c r="T213" s="93">
        <v>57</v>
      </c>
      <c r="U213" s="93" t="s">
        <v>85</v>
      </c>
      <c r="V213" s="92"/>
      <c r="W213" s="504" t="s">
        <v>1759</v>
      </c>
    </row>
    <row r="214" spans="1:24" ht="15" customHeight="1">
      <c r="A214" s="91">
        <v>5</v>
      </c>
      <c r="B214" s="93">
        <v>13</v>
      </c>
      <c r="C214" s="93" t="s">
        <v>581</v>
      </c>
      <c r="D214" s="94" t="s">
        <v>582</v>
      </c>
      <c r="E214" s="93">
        <v>2</v>
      </c>
      <c r="F214" s="96" t="s">
        <v>37</v>
      </c>
      <c r="G214" s="94" t="s">
        <v>734</v>
      </c>
      <c r="H214" s="93">
        <v>36</v>
      </c>
      <c r="I214" s="93">
        <v>24</v>
      </c>
      <c r="J214" s="93">
        <v>12</v>
      </c>
      <c r="K214" s="93"/>
      <c r="L214" s="93"/>
      <c r="M214" s="93">
        <v>1</v>
      </c>
      <c r="N214" s="93">
        <f t="shared" si="21"/>
        <v>24</v>
      </c>
      <c r="O214" s="93">
        <f t="shared" si="22"/>
        <v>12</v>
      </c>
      <c r="P214" s="93">
        <f t="shared" si="23"/>
        <v>0</v>
      </c>
      <c r="Q214" s="93"/>
      <c r="R214" s="93">
        <f t="shared" si="24"/>
        <v>36</v>
      </c>
      <c r="S214" s="93">
        <v>81</v>
      </c>
      <c r="T214" s="93">
        <v>57</v>
      </c>
      <c r="U214" s="93" t="s">
        <v>549</v>
      </c>
      <c r="V214" s="92"/>
      <c r="W214" s="504" t="s">
        <v>1759</v>
      </c>
    </row>
    <row r="215" spans="1:24" ht="12.75" customHeight="1">
      <c r="A215" s="91">
        <v>6</v>
      </c>
      <c r="B215" s="93">
        <v>13</v>
      </c>
      <c r="C215" s="93" t="s">
        <v>114</v>
      </c>
      <c r="D215" s="94" t="s">
        <v>177</v>
      </c>
      <c r="E215" s="95">
        <v>3</v>
      </c>
      <c r="F215" s="96" t="s">
        <v>44</v>
      </c>
      <c r="G215" s="94" t="s">
        <v>744</v>
      </c>
      <c r="H215" s="93">
        <v>54</v>
      </c>
      <c r="I215" s="93">
        <v>36</v>
      </c>
      <c r="J215" s="93">
        <v>18</v>
      </c>
      <c r="K215" s="93"/>
      <c r="L215" s="93"/>
      <c r="M215" s="93">
        <v>1</v>
      </c>
      <c r="N215" s="93">
        <f t="shared" si="21"/>
        <v>36</v>
      </c>
      <c r="O215" s="93">
        <f t="shared" si="22"/>
        <v>18</v>
      </c>
      <c r="P215" s="93">
        <f t="shared" si="23"/>
        <v>0</v>
      </c>
      <c r="Q215" s="93"/>
      <c r="R215" s="93">
        <f t="shared" si="24"/>
        <v>54</v>
      </c>
      <c r="S215" s="90">
        <v>95</v>
      </c>
      <c r="T215" s="90">
        <v>58</v>
      </c>
      <c r="U215" s="90" t="s">
        <v>635</v>
      </c>
      <c r="V215" s="92"/>
      <c r="W215" s="504" t="s">
        <v>1759</v>
      </c>
    </row>
    <row r="216" spans="1:24">
      <c r="A216" s="91">
        <v>7</v>
      </c>
      <c r="B216" s="93">
        <v>13</v>
      </c>
      <c r="C216" s="93" t="s">
        <v>114</v>
      </c>
      <c r="D216" s="94" t="s">
        <v>177</v>
      </c>
      <c r="E216" s="93">
        <v>3</v>
      </c>
      <c r="F216" s="96" t="s">
        <v>37</v>
      </c>
      <c r="G216" s="94" t="s">
        <v>744</v>
      </c>
      <c r="H216" s="93">
        <v>54</v>
      </c>
      <c r="I216" s="93">
        <v>36</v>
      </c>
      <c r="J216" s="93">
        <v>18</v>
      </c>
      <c r="K216" s="93"/>
      <c r="L216" s="93"/>
      <c r="M216" s="93">
        <v>1</v>
      </c>
      <c r="N216" s="93">
        <f t="shared" si="21"/>
        <v>36</v>
      </c>
      <c r="O216" s="93">
        <f t="shared" si="22"/>
        <v>18</v>
      </c>
      <c r="P216" s="93">
        <f t="shared" si="23"/>
        <v>0</v>
      </c>
      <c r="Q216" s="93"/>
      <c r="R216" s="93">
        <f t="shared" si="24"/>
        <v>54</v>
      </c>
      <c r="S216" s="93">
        <v>118</v>
      </c>
      <c r="T216" s="93">
        <v>58</v>
      </c>
      <c r="U216" s="93" t="s">
        <v>550</v>
      </c>
      <c r="V216" s="92"/>
      <c r="W216" s="504" t="s">
        <v>1759</v>
      </c>
    </row>
    <row r="217" spans="1:24" ht="12.75" customHeight="1">
      <c r="A217" s="91">
        <v>8</v>
      </c>
      <c r="B217" s="93">
        <v>13</v>
      </c>
      <c r="C217" s="93" t="s">
        <v>114</v>
      </c>
      <c r="D217" s="88" t="s">
        <v>177</v>
      </c>
      <c r="E217" s="95">
        <v>3</v>
      </c>
      <c r="F217" s="96" t="s">
        <v>44</v>
      </c>
      <c r="G217" s="94" t="s">
        <v>744</v>
      </c>
      <c r="H217" s="93">
        <v>54</v>
      </c>
      <c r="I217" s="93">
        <v>36</v>
      </c>
      <c r="J217" s="93">
        <v>18</v>
      </c>
      <c r="K217" s="93"/>
      <c r="L217" s="93"/>
      <c r="M217" s="93">
        <v>2</v>
      </c>
      <c r="N217" s="93">
        <f t="shared" si="21"/>
        <v>72</v>
      </c>
      <c r="O217" s="93">
        <f t="shared" si="22"/>
        <v>36</v>
      </c>
      <c r="P217" s="93">
        <f t="shared" si="23"/>
        <v>0</v>
      </c>
      <c r="Q217" s="93"/>
      <c r="R217" s="93">
        <f t="shared" si="24"/>
        <v>108</v>
      </c>
      <c r="S217" s="90">
        <v>115</v>
      </c>
      <c r="T217" s="90">
        <v>58</v>
      </c>
      <c r="U217" s="90" t="s">
        <v>89</v>
      </c>
      <c r="V217" s="92"/>
      <c r="W217" s="504" t="s">
        <v>1759</v>
      </c>
    </row>
    <row r="218" spans="1:24" ht="12.75" customHeight="1">
      <c r="A218" s="91">
        <v>9</v>
      </c>
      <c r="B218" s="93">
        <v>13</v>
      </c>
      <c r="C218" s="93" t="s">
        <v>461</v>
      </c>
      <c r="D218" s="94" t="s">
        <v>177</v>
      </c>
      <c r="E218" s="93">
        <v>3</v>
      </c>
      <c r="F218" s="96" t="s">
        <v>44</v>
      </c>
      <c r="G218" s="94" t="s">
        <v>744</v>
      </c>
      <c r="H218" s="93">
        <v>54</v>
      </c>
      <c r="I218" s="93">
        <v>36</v>
      </c>
      <c r="J218" s="93">
        <v>18</v>
      </c>
      <c r="K218" s="93"/>
      <c r="L218" s="93"/>
      <c r="M218" s="93">
        <v>3</v>
      </c>
      <c r="N218" s="93">
        <f t="shared" si="21"/>
        <v>108</v>
      </c>
      <c r="O218" s="93">
        <f t="shared" si="22"/>
        <v>54</v>
      </c>
      <c r="P218" s="93">
        <f t="shared" si="23"/>
        <v>0</v>
      </c>
      <c r="Q218" s="93"/>
      <c r="R218" s="93">
        <f t="shared" si="24"/>
        <v>162</v>
      </c>
      <c r="S218" s="90">
        <v>85</v>
      </c>
      <c r="T218" s="93">
        <v>58</v>
      </c>
      <c r="U218" s="90" t="s">
        <v>99</v>
      </c>
      <c r="V218" s="92"/>
      <c r="W218" s="504" t="s">
        <v>1759</v>
      </c>
    </row>
    <row r="219" spans="1:24" ht="15">
      <c r="A219" s="91">
        <v>10</v>
      </c>
      <c r="B219" s="93">
        <v>13</v>
      </c>
      <c r="C219" s="93" t="s">
        <v>461</v>
      </c>
      <c r="D219" s="94" t="s">
        <v>177</v>
      </c>
      <c r="E219" s="93">
        <v>3</v>
      </c>
      <c r="F219" s="96" t="s">
        <v>44</v>
      </c>
      <c r="G219" s="94" t="s">
        <v>744</v>
      </c>
      <c r="H219" s="93">
        <v>54</v>
      </c>
      <c r="I219" s="93">
        <v>36</v>
      </c>
      <c r="J219" s="93">
        <v>18</v>
      </c>
      <c r="K219" s="93"/>
      <c r="L219" s="93"/>
      <c r="M219" s="93">
        <v>1</v>
      </c>
      <c r="N219" s="93">
        <f t="shared" si="21"/>
        <v>36</v>
      </c>
      <c r="O219" s="93">
        <f t="shared" si="22"/>
        <v>18</v>
      </c>
      <c r="P219" s="93">
        <f t="shared" si="23"/>
        <v>0</v>
      </c>
      <c r="Q219" s="93"/>
      <c r="R219" s="93">
        <f t="shared" si="24"/>
        <v>54</v>
      </c>
      <c r="S219" s="90">
        <v>60</v>
      </c>
      <c r="T219" s="93">
        <v>58</v>
      </c>
      <c r="U219" s="90" t="s">
        <v>498</v>
      </c>
      <c r="V219" s="92" t="s">
        <v>1560</v>
      </c>
      <c r="W219" s="504" t="s">
        <v>1759</v>
      </c>
    </row>
    <row r="220" spans="1:24" ht="15" customHeight="1">
      <c r="A220" s="91">
        <v>11</v>
      </c>
      <c r="B220" s="506">
        <v>13</v>
      </c>
      <c r="C220" s="93" t="s">
        <v>1695</v>
      </c>
      <c r="D220" s="93" t="s">
        <v>582</v>
      </c>
      <c r="E220" s="93">
        <v>2</v>
      </c>
      <c r="F220" s="93" t="s">
        <v>44</v>
      </c>
      <c r="G220" s="93">
        <v>24.12</v>
      </c>
      <c r="H220" s="93">
        <v>36</v>
      </c>
      <c r="I220" s="93">
        <v>24</v>
      </c>
      <c r="J220" s="93">
        <v>12</v>
      </c>
      <c r="K220" s="93"/>
      <c r="L220" s="93"/>
      <c r="M220" s="93">
        <v>1</v>
      </c>
      <c r="N220" s="93">
        <f t="shared" si="21"/>
        <v>24</v>
      </c>
      <c r="O220" s="93">
        <f t="shared" si="22"/>
        <v>12</v>
      </c>
      <c r="P220" s="93">
        <f t="shared" si="23"/>
        <v>0</v>
      </c>
      <c r="Q220" s="93"/>
      <c r="R220" s="93">
        <f t="shared" si="24"/>
        <v>36</v>
      </c>
      <c r="S220" s="93">
        <v>100</v>
      </c>
      <c r="T220" s="93">
        <v>59</v>
      </c>
      <c r="U220" s="93" t="s">
        <v>1693</v>
      </c>
      <c r="V220" s="504"/>
      <c r="W220" s="504" t="s">
        <v>1759</v>
      </c>
    </row>
    <row r="221" spans="1:24" ht="15" customHeight="1">
      <c r="A221" s="91">
        <v>12</v>
      </c>
      <c r="B221" s="506">
        <v>13</v>
      </c>
      <c r="C221" s="93" t="s">
        <v>1720</v>
      </c>
      <c r="D221" s="93" t="s">
        <v>177</v>
      </c>
      <c r="E221" s="93">
        <v>3</v>
      </c>
      <c r="F221" s="93" t="s">
        <v>37</v>
      </c>
      <c r="G221" s="93" t="s">
        <v>744</v>
      </c>
      <c r="H221" s="93">
        <v>54</v>
      </c>
      <c r="I221" s="93">
        <v>36</v>
      </c>
      <c r="J221" s="93">
        <v>18</v>
      </c>
      <c r="K221" s="93"/>
      <c r="L221" s="93"/>
      <c r="M221" s="93">
        <v>1</v>
      </c>
      <c r="N221" s="93">
        <f t="shared" si="21"/>
        <v>36</v>
      </c>
      <c r="O221" s="93">
        <f t="shared" si="22"/>
        <v>18</v>
      </c>
      <c r="P221" s="93">
        <f t="shared" si="23"/>
        <v>0</v>
      </c>
      <c r="Q221" s="93"/>
      <c r="R221" s="93">
        <f t="shared" si="24"/>
        <v>54</v>
      </c>
      <c r="S221" s="93">
        <v>68</v>
      </c>
      <c r="T221" s="93">
        <v>58</v>
      </c>
      <c r="U221" s="93" t="s">
        <v>571</v>
      </c>
      <c r="V221" s="504"/>
      <c r="W221" s="504" t="s">
        <v>1759</v>
      </c>
    </row>
    <row r="222" spans="1:24" ht="15" customHeight="1">
      <c r="A222" s="506"/>
      <c r="B222" s="506"/>
      <c r="C222" s="98" t="s">
        <v>313</v>
      </c>
      <c r="D222" s="93"/>
      <c r="E222" s="93"/>
      <c r="F222" s="93"/>
      <c r="G222" s="93"/>
      <c r="H222" s="93"/>
      <c r="I222" s="93"/>
      <c r="J222" s="93"/>
      <c r="K222" s="93"/>
      <c r="L222" s="93"/>
      <c r="M222" s="98">
        <f>SUM(M210:M221)</f>
        <v>16</v>
      </c>
      <c r="N222" s="98">
        <f>SUM(N210:N221)</f>
        <v>552</v>
      </c>
      <c r="O222" s="98">
        <f>SUM(O210:O221)</f>
        <v>276</v>
      </c>
      <c r="P222" s="98">
        <f>SUM(P210:P221)</f>
        <v>0</v>
      </c>
      <c r="Q222" s="98"/>
      <c r="R222" s="98">
        <f>SUM(R210:R221)</f>
        <v>828</v>
      </c>
      <c r="S222" s="93"/>
      <c r="T222" s="93"/>
      <c r="U222" s="93"/>
      <c r="V222" s="504"/>
      <c r="W222" s="645" t="s">
        <v>1759</v>
      </c>
      <c r="X222">
        <v>1</v>
      </c>
    </row>
    <row r="223" spans="1:24" s="134" customFormat="1" ht="14.25" customHeight="1">
      <c r="A223" s="95">
        <v>1</v>
      </c>
      <c r="B223" s="93">
        <v>14</v>
      </c>
      <c r="C223" s="93" t="s">
        <v>519</v>
      </c>
      <c r="D223" s="94" t="s">
        <v>520</v>
      </c>
      <c r="E223" s="93">
        <v>3</v>
      </c>
      <c r="F223" s="96" t="s">
        <v>37</v>
      </c>
      <c r="G223" s="94" t="s">
        <v>744</v>
      </c>
      <c r="H223" s="93">
        <v>54</v>
      </c>
      <c r="I223" s="93">
        <v>36</v>
      </c>
      <c r="J223" s="93">
        <v>18</v>
      </c>
      <c r="K223" s="93"/>
      <c r="L223" s="93"/>
      <c r="M223" s="93">
        <v>1</v>
      </c>
      <c r="N223" s="93">
        <f t="shared" si="21"/>
        <v>36</v>
      </c>
      <c r="O223" s="93">
        <f t="shared" si="22"/>
        <v>18</v>
      </c>
      <c r="P223" s="93">
        <f t="shared" si="23"/>
        <v>0</v>
      </c>
      <c r="Q223" s="93"/>
      <c r="R223" s="93">
        <f t="shared" ref="R223:R239" si="25">H223*M223</f>
        <v>54</v>
      </c>
      <c r="S223" s="93">
        <v>50</v>
      </c>
      <c r="T223" s="90">
        <v>56</v>
      </c>
      <c r="U223" s="93" t="s">
        <v>396</v>
      </c>
      <c r="V223" s="92" t="s">
        <v>1520</v>
      </c>
      <c r="W223" s="504" t="s">
        <v>1521</v>
      </c>
    </row>
    <row r="224" spans="1:24" ht="15">
      <c r="A224" s="95">
        <v>2</v>
      </c>
      <c r="B224" s="93">
        <v>14</v>
      </c>
      <c r="C224" s="93" t="s">
        <v>871</v>
      </c>
      <c r="D224" s="94" t="s">
        <v>872</v>
      </c>
      <c r="E224" s="93">
        <v>3</v>
      </c>
      <c r="F224" s="96" t="s">
        <v>37</v>
      </c>
      <c r="G224" s="94" t="s">
        <v>744</v>
      </c>
      <c r="H224" s="93">
        <v>54</v>
      </c>
      <c r="I224" s="93">
        <v>36</v>
      </c>
      <c r="J224" s="93">
        <v>18</v>
      </c>
      <c r="K224" s="93"/>
      <c r="L224" s="93"/>
      <c r="M224" s="93">
        <v>1</v>
      </c>
      <c r="N224" s="93">
        <f t="shared" si="21"/>
        <v>36</v>
      </c>
      <c r="O224" s="93">
        <f t="shared" si="22"/>
        <v>18</v>
      </c>
      <c r="P224" s="93">
        <f t="shared" si="23"/>
        <v>0</v>
      </c>
      <c r="Q224" s="93"/>
      <c r="R224" s="93">
        <f t="shared" si="25"/>
        <v>54</v>
      </c>
      <c r="S224" s="90">
        <v>50</v>
      </c>
      <c r="T224" s="93">
        <v>56</v>
      </c>
      <c r="U224" s="90" t="s">
        <v>396</v>
      </c>
      <c r="V224" s="92"/>
      <c r="W224" s="504" t="s">
        <v>1521</v>
      </c>
    </row>
    <row r="225" spans="1:24" ht="15">
      <c r="A225" s="95">
        <v>3</v>
      </c>
      <c r="B225" s="93">
        <v>14</v>
      </c>
      <c r="C225" s="93" t="s">
        <v>759</v>
      </c>
      <c r="D225" s="94" t="s">
        <v>760</v>
      </c>
      <c r="E225" s="93">
        <v>3</v>
      </c>
      <c r="F225" s="96" t="s">
        <v>37</v>
      </c>
      <c r="G225" s="94" t="s">
        <v>753</v>
      </c>
      <c r="H225" s="93">
        <v>51</v>
      </c>
      <c r="I225" s="93">
        <v>34</v>
      </c>
      <c r="J225" s="93">
        <v>12</v>
      </c>
      <c r="K225" s="93">
        <v>5</v>
      </c>
      <c r="L225" s="93"/>
      <c r="M225" s="93">
        <v>2</v>
      </c>
      <c r="N225" s="93">
        <f t="shared" si="21"/>
        <v>68</v>
      </c>
      <c r="O225" s="93">
        <f t="shared" si="22"/>
        <v>24</v>
      </c>
      <c r="P225" s="93">
        <f t="shared" si="23"/>
        <v>10</v>
      </c>
      <c r="Q225" s="93"/>
      <c r="R225" s="93">
        <f t="shared" si="25"/>
        <v>102</v>
      </c>
      <c r="S225" s="93">
        <v>62</v>
      </c>
      <c r="T225" s="90">
        <v>57</v>
      </c>
      <c r="U225" s="93" t="s">
        <v>396</v>
      </c>
      <c r="V225" s="92"/>
      <c r="W225" s="504" t="s">
        <v>1521</v>
      </c>
    </row>
    <row r="226" spans="1:24" ht="15">
      <c r="A226" s="95">
        <v>4</v>
      </c>
      <c r="B226" s="93">
        <v>14</v>
      </c>
      <c r="C226" s="93" t="s">
        <v>585</v>
      </c>
      <c r="D226" s="94" t="s">
        <v>586</v>
      </c>
      <c r="E226" s="93">
        <v>3</v>
      </c>
      <c r="F226" s="96" t="s">
        <v>37</v>
      </c>
      <c r="G226" s="94" t="s">
        <v>744</v>
      </c>
      <c r="H226" s="93">
        <v>54</v>
      </c>
      <c r="I226" s="93">
        <v>36</v>
      </c>
      <c r="J226" s="93">
        <v>18</v>
      </c>
      <c r="K226" s="93"/>
      <c r="L226" s="93"/>
      <c r="M226" s="93">
        <v>1</v>
      </c>
      <c r="N226" s="93">
        <f t="shared" si="21"/>
        <v>36</v>
      </c>
      <c r="O226" s="93">
        <f t="shared" si="22"/>
        <v>18</v>
      </c>
      <c r="P226" s="93">
        <f t="shared" si="23"/>
        <v>0</v>
      </c>
      <c r="Q226" s="93"/>
      <c r="R226" s="93">
        <f t="shared" si="25"/>
        <v>54</v>
      </c>
      <c r="S226" s="93">
        <v>34</v>
      </c>
      <c r="T226" s="90">
        <v>57</v>
      </c>
      <c r="U226" s="101" t="s">
        <v>396</v>
      </c>
      <c r="V226" s="92"/>
      <c r="W226" s="504" t="s">
        <v>1521</v>
      </c>
    </row>
    <row r="227" spans="1:24" ht="15">
      <c r="A227" s="95">
        <v>5</v>
      </c>
      <c r="B227" s="93">
        <v>14</v>
      </c>
      <c r="C227" s="93" t="s">
        <v>59</v>
      </c>
      <c r="D227" s="94" t="s">
        <v>180</v>
      </c>
      <c r="E227" s="95">
        <v>3</v>
      </c>
      <c r="F227" s="96" t="s">
        <v>37</v>
      </c>
      <c r="G227" s="94" t="s">
        <v>744</v>
      </c>
      <c r="H227" s="93">
        <v>54</v>
      </c>
      <c r="I227" s="93">
        <v>36</v>
      </c>
      <c r="J227" s="93">
        <v>18</v>
      </c>
      <c r="K227" s="93"/>
      <c r="L227" s="93"/>
      <c r="M227" s="93">
        <v>2</v>
      </c>
      <c r="N227" s="93">
        <f t="shared" si="21"/>
        <v>72</v>
      </c>
      <c r="O227" s="93">
        <f t="shared" si="22"/>
        <v>36</v>
      </c>
      <c r="P227" s="93">
        <f t="shared" si="23"/>
        <v>0</v>
      </c>
      <c r="Q227" s="93"/>
      <c r="R227" s="93">
        <f t="shared" si="25"/>
        <v>108</v>
      </c>
      <c r="S227" s="90">
        <v>76</v>
      </c>
      <c r="T227" s="90">
        <v>57</v>
      </c>
      <c r="U227" s="90" t="s">
        <v>53</v>
      </c>
      <c r="V227" s="92"/>
      <c r="W227" s="504" t="s">
        <v>1521</v>
      </c>
    </row>
    <row r="228" spans="1:24" ht="15">
      <c r="A228" s="95">
        <v>6</v>
      </c>
      <c r="B228" s="93">
        <v>14</v>
      </c>
      <c r="C228" s="93" t="s">
        <v>475</v>
      </c>
      <c r="D228" s="94" t="s">
        <v>476</v>
      </c>
      <c r="E228" s="95">
        <v>3</v>
      </c>
      <c r="F228" s="96" t="s">
        <v>37</v>
      </c>
      <c r="G228" s="94" t="s">
        <v>744</v>
      </c>
      <c r="H228" s="93">
        <v>54</v>
      </c>
      <c r="I228" s="93">
        <v>36</v>
      </c>
      <c r="J228" s="93">
        <v>18</v>
      </c>
      <c r="K228" s="93"/>
      <c r="L228" s="93"/>
      <c r="M228" s="93">
        <v>2</v>
      </c>
      <c r="N228" s="93">
        <f t="shared" si="21"/>
        <v>72</v>
      </c>
      <c r="O228" s="93">
        <f t="shared" si="22"/>
        <v>36</v>
      </c>
      <c r="P228" s="93">
        <f t="shared" si="23"/>
        <v>0</v>
      </c>
      <c r="Q228" s="93"/>
      <c r="R228" s="93">
        <f t="shared" si="25"/>
        <v>108</v>
      </c>
      <c r="S228" s="90">
        <v>85</v>
      </c>
      <c r="T228" s="90">
        <v>57</v>
      </c>
      <c r="U228" s="90" t="s">
        <v>53</v>
      </c>
      <c r="V228" s="92"/>
      <c r="W228" s="504" t="s">
        <v>1521</v>
      </c>
    </row>
    <row r="229" spans="1:24" ht="15">
      <c r="A229" s="95">
        <v>7</v>
      </c>
      <c r="B229" s="93">
        <v>14</v>
      </c>
      <c r="C229" s="93" t="s">
        <v>519</v>
      </c>
      <c r="D229" s="94" t="s">
        <v>520</v>
      </c>
      <c r="E229" s="95">
        <v>3</v>
      </c>
      <c r="F229" s="96" t="s">
        <v>37</v>
      </c>
      <c r="G229" s="94" t="s">
        <v>744</v>
      </c>
      <c r="H229" s="93">
        <v>54</v>
      </c>
      <c r="I229" s="93">
        <v>36</v>
      </c>
      <c r="J229" s="93">
        <v>18</v>
      </c>
      <c r="K229" s="93"/>
      <c r="L229" s="93"/>
      <c r="M229" s="93">
        <v>1</v>
      </c>
      <c r="N229" s="93">
        <f t="shared" si="21"/>
        <v>36</v>
      </c>
      <c r="O229" s="93">
        <f t="shared" si="22"/>
        <v>18</v>
      </c>
      <c r="P229" s="93">
        <f t="shared" si="23"/>
        <v>0</v>
      </c>
      <c r="Q229" s="93"/>
      <c r="R229" s="93">
        <f t="shared" si="25"/>
        <v>54</v>
      </c>
      <c r="S229" s="90">
        <v>50</v>
      </c>
      <c r="T229" s="90">
        <v>57</v>
      </c>
      <c r="U229" s="90" t="s">
        <v>53</v>
      </c>
      <c r="V229" s="92" t="s">
        <v>1566</v>
      </c>
      <c r="W229" s="504" t="s">
        <v>1521</v>
      </c>
    </row>
    <row r="230" spans="1:24" ht="15">
      <c r="A230" s="95">
        <v>8</v>
      </c>
      <c r="B230" s="93">
        <v>14</v>
      </c>
      <c r="C230" s="93" t="s">
        <v>93</v>
      </c>
      <c r="D230" s="94" t="s">
        <v>181</v>
      </c>
      <c r="E230" s="95">
        <v>3</v>
      </c>
      <c r="F230" s="96" t="s">
        <v>44</v>
      </c>
      <c r="G230" s="94" t="s">
        <v>744</v>
      </c>
      <c r="H230" s="93">
        <v>54</v>
      </c>
      <c r="I230" s="93">
        <v>36</v>
      </c>
      <c r="J230" s="93">
        <v>18</v>
      </c>
      <c r="K230" s="93"/>
      <c r="L230" s="93"/>
      <c r="M230" s="93">
        <v>1</v>
      </c>
      <c r="N230" s="93">
        <f t="shared" si="21"/>
        <v>36</v>
      </c>
      <c r="O230" s="93">
        <f t="shared" si="22"/>
        <v>18</v>
      </c>
      <c r="P230" s="93">
        <f t="shared" si="23"/>
        <v>0</v>
      </c>
      <c r="Q230" s="93"/>
      <c r="R230" s="93">
        <f t="shared" si="25"/>
        <v>54</v>
      </c>
      <c r="S230" s="90">
        <v>100</v>
      </c>
      <c r="T230" s="90">
        <v>57</v>
      </c>
      <c r="U230" s="90" t="s">
        <v>89</v>
      </c>
      <c r="V230" s="92"/>
      <c r="W230" s="504" t="s">
        <v>1521</v>
      </c>
    </row>
    <row r="231" spans="1:24" ht="15">
      <c r="A231" s="95">
        <v>9</v>
      </c>
      <c r="B231" s="93">
        <v>14</v>
      </c>
      <c r="C231" s="93" t="s">
        <v>470</v>
      </c>
      <c r="D231" s="94" t="s">
        <v>471</v>
      </c>
      <c r="E231" s="93">
        <v>2</v>
      </c>
      <c r="F231" s="96" t="s">
        <v>44</v>
      </c>
      <c r="G231" s="94" t="s">
        <v>734</v>
      </c>
      <c r="H231" s="93">
        <v>36</v>
      </c>
      <c r="I231" s="93">
        <v>24</v>
      </c>
      <c r="J231" s="93">
        <v>12</v>
      </c>
      <c r="K231" s="93"/>
      <c r="L231" s="93"/>
      <c r="M231" s="93">
        <v>1</v>
      </c>
      <c r="N231" s="93">
        <f t="shared" si="21"/>
        <v>24</v>
      </c>
      <c r="O231" s="93">
        <f t="shared" si="22"/>
        <v>12</v>
      </c>
      <c r="P231" s="93">
        <f t="shared" si="23"/>
        <v>0</v>
      </c>
      <c r="Q231" s="93"/>
      <c r="R231" s="93">
        <f t="shared" si="25"/>
        <v>36</v>
      </c>
      <c r="S231" s="93">
        <v>110</v>
      </c>
      <c r="T231" s="90">
        <v>57</v>
      </c>
      <c r="U231" s="93" t="s">
        <v>99</v>
      </c>
      <c r="V231" s="92"/>
      <c r="W231" s="504" t="s">
        <v>1521</v>
      </c>
    </row>
    <row r="232" spans="1:24" ht="15">
      <c r="A232" s="95">
        <v>10</v>
      </c>
      <c r="B232" s="93">
        <v>14</v>
      </c>
      <c r="C232" s="93" t="s">
        <v>93</v>
      </c>
      <c r="D232" s="94" t="s">
        <v>181</v>
      </c>
      <c r="E232" s="95">
        <v>3</v>
      </c>
      <c r="F232" s="96" t="s">
        <v>37</v>
      </c>
      <c r="G232" s="94" t="s">
        <v>744</v>
      </c>
      <c r="H232" s="93">
        <v>54</v>
      </c>
      <c r="I232" s="93">
        <v>36</v>
      </c>
      <c r="J232" s="93">
        <v>18</v>
      </c>
      <c r="K232" s="93"/>
      <c r="L232" s="93"/>
      <c r="M232" s="93">
        <v>1</v>
      </c>
      <c r="N232" s="93">
        <f t="shared" si="21"/>
        <v>36</v>
      </c>
      <c r="O232" s="93">
        <f t="shared" si="22"/>
        <v>18</v>
      </c>
      <c r="P232" s="93">
        <f t="shared" si="23"/>
        <v>0</v>
      </c>
      <c r="Q232" s="93"/>
      <c r="R232" s="93">
        <f t="shared" si="25"/>
        <v>54</v>
      </c>
      <c r="S232" s="90">
        <v>131</v>
      </c>
      <c r="T232" s="90">
        <v>58</v>
      </c>
      <c r="U232" s="90" t="s">
        <v>396</v>
      </c>
      <c r="V232" s="92"/>
      <c r="W232" s="504" t="s">
        <v>1521</v>
      </c>
    </row>
    <row r="233" spans="1:24" ht="15">
      <c r="A233" s="95">
        <v>11</v>
      </c>
      <c r="B233" s="93">
        <v>14</v>
      </c>
      <c r="C233" s="93" t="s">
        <v>470</v>
      </c>
      <c r="D233" s="94" t="s">
        <v>471</v>
      </c>
      <c r="E233" s="95">
        <v>2</v>
      </c>
      <c r="F233" s="96" t="s">
        <v>37</v>
      </c>
      <c r="G233" s="94" t="s">
        <v>734</v>
      </c>
      <c r="H233" s="93">
        <v>36</v>
      </c>
      <c r="I233" s="93">
        <v>24</v>
      </c>
      <c r="J233" s="93">
        <v>12</v>
      </c>
      <c r="K233" s="93"/>
      <c r="L233" s="93"/>
      <c r="M233" s="93">
        <v>1</v>
      </c>
      <c r="N233" s="93">
        <f t="shared" si="21"/>
        <v>24</v>
      </c>
      <c r="O233" s="93">
        <f t="shared" si="22"/>
        <v>12</v>
      </c>
      <c r="P233" s="93">
        <f t="shared" si="23"/>
        <v>0</v>
      </c>
      <c r="Q233" s="93"/>
      <c r="R233" s="93">
        <f t="shared" si="25"/>
        <v>36</v>
      </c>
      <c r="S233" s="90">
        <v>131</v>
      </c>
      <c r="T233" s="90">
        <v>58</v>
      </c>
      <c r="U233" s="90" t="s">
        <v>396</v>
      </c>
      <c r="V233" s="92"/>
      <c r="W233" s="504" t="s">
        <v>1521</v>
      </c>
    </row>
    <row r="234" spans="1:24" ht="15">
      <c r="A234" s="95">
        <v>12</v>
      </c>
      <c r="B234" s="93">
        <v>14</v>
      </c>
      <c r="C234" s="93" t="s">
        <v>93</v>
      </c>
      <c r="D234" s="88" t="s">
        <v>181</v>
      </c>
      <c r="E234" s="95">
        <v>3</v>
      </c>
      <c r="F234" s="96" t="s">
        <v>37</v>
      </c>
      <c r="G234" s="94" t="s">
        <v>744</v>
      </c>
      <c r="H234" s="93">
        <v>54</v>
      </c>
      <c r="I234" s="93">
        <v>36</v>
      </c>
      <c r="J234" s="93">
        <v>18</v>
      </c>
      <c r="K234" s="93"/>
      <c r="L234" s="93"/>
      <c r="M234" s="93">
        <v>2</v>
      </c>
      <c r="N234" s="93">
        <f t="shared" si="21"/>
        <v>72</v>
      </c>
      <c r="O234" s="93">
        <f t="shared" si="22"/>
        <v>36</v>
      </c>
      <c r="P234" s="93">
        <f t="shared" si="23"/>
        <v>0</v>
      </c>
      <c r="Q234" s="93"/>
      <c r="R234" s="93">
        <f t="shared" si="25"/>
        <v>108</v>
      </c>
      <c r="S234" s="90">
        <v>115</v>
      </c>
      <c r="T234" s="90">
        <v>58</v>
      </c>
      <c r="U234" s="90" t="s">
        <v>53</v>
      </c>
      <c r="V234" s="92"/>
      <c r="W234" s="504" t="s">
        <v>1521</v>
      </c>
    </row>
    <row r="235" spans="1:24" ht="15">
      <c r="A235" s="95">
        <v>13</v>
      </c>
      <c r="B235" s="93">
        <v>14</v>
      </c>
      <c r="C235" s="93" t="s">
        <v>703</v>
      </c>
      <c r="D235" s="88" t="s">
        <v>704</v>
      </c>
      <c r="E235" s="95">
        <v>3</v>
      </c>
      <c r="F235" s="96" t="s">
        <v>44</v>
      </c>
      <c r="G235" s="94" t="s">
        <v>744</v>
      </c>
      <c r="H235" s="93">
        <v>54</v>
      </c>
      <c r="I235" s="93">
        <v>36</v>
      </c>
      <c r="J235" s="93">
        <v>18</v>
      </c>
      <c r="K235" s="93"/>
      <c r="L235" s="93"/>
      <c r="M235" s="93">
        <v>1</v>
      </c>
      <c r="N235" s="93">
        <f t="shared" si="21"/>
        <v>36</v>
      </c>
      <c r="O235" s="93">
        <f t="shared" si="22"/>
        <v>18</v>
      </c>
      <c r="P235" s="93">
        <f t="shared" si="23"/>
        <v>0</v>
      </c>
      <c r="Q235" s="93"/>
      <c r="R235" s="93">
        <f t="shared" si="25"/>
        <v>54</v>
      </c>
      <c r="S235" s="90">
        <v>120</v>
      </c>
      <c r="T235" s="90">
        <v>58</v>
      </c>
      <c r="U235" s="90" t="s">
        <v>53</v>
      </c>
      <c r="V235" s="92"/>
      <c r="W235" s="504" t="s">
        <v>1521</v>
      </c>
    </row>
    <row r="236" spans="1:24" ht="15">
      <c r="A236" s="95">
        <v>14</v>
      </c>
      <c r="B236" s="93">
        <v>14</v>
      </c>
      <c r="C236" s="93" t="s">
        <v>134</v>
      </c>
      <c r="D236" s="88" t="s">
        <v>397</v>
      </c>
      <c r="E236" s="95">
        <v>2</v>
      </c>
      <c r="F236" s="96" t="s">
        <v>44</v>
      </c>
      <c r="G236" s="94" t="s">
        <v>734</v>
      </c>
      <c r="H236" s="93">
        <v>36</v>
      </c>
      <c r="I236" s="93">
        <v>24</v>
      </c>
      <c r="J236" s="93">
        <v>12</v>
      </c>
      <c r="K236" s="93"/>
      <c r="L236" s="93"/>
      <c r="M236" s="93">
        <v>1</v>
      </c>
      <c r="N236" s="93">
        <f t="shared" si="21"/>
        <v>24</v>
      </c>
      <c r="O236" s="93">
        <f t="shared" si="22"/>
        <v>12</v>
      </c>
      <c r="P236" s="93">
        <f t="shared" si="23"/>
        <v>0</v>
      </c>
      <c r="Q236" s="93"/>
      <c r="R236" s="93">
        <f t="shared" si="25"/>
        <v>36</v>
      </c>
      <c r="S236" s="90">
        <v>110</v>
      </c>
      <c r="T236" s="90">
        <v>58</v>
      </c>
      <c r="U236" s="90" t="s">
        <v>89</v>
      </c>
      <c r="V236" s="92"/>
      <c r="W236" s="504" t="s">
        <v>1521</v>
      </c>
    </row>
    <row r="237" spans="1:24" ht="15">
      <c r="A237" s="95">
        <v>15</v>
      </c>
      <c r="B237" s="93">
        <v>14</v>
      </c>
      <c r="C237" s="93" t="s">
        <v>716</v>
      </c>
      <c r="D237" s="94" t="s">
        <v>476</v>
      </c>
      <c r="E237" s="95">
        <v>3</v>
      </c>
      <c r="F237" s="96" t="s">
        <v>44</v>
      </c>
      <c r="G237" s="94" t="s">
        <v>744</v>
      </c>
      <c r="H237" s="93">
        <v>54</v>
      </c>
      <c r="I237" s="93">
        <v>36</v>
      </c>
      <c r="J237" s="93">
        <v>18</v>
      </c>
      <c r="K237" s="93"/>
      <c r="L237" s="93"/>
      <c r="M237" s="93">
        <v>1</v>
      </c>
      <c r="N237" s="93">
        <f t="shared" si="21"/>
        <v>36</v>
      </c>
      <c r="O237" s="93">
        <f t="shared" si="22"/>
        <v>18</v>
      </c>
      <c r="P237" s="93">
        <f t="shared" si="23"/>
        <v>0</v>
      </c>
      <c r="Q237" s="93"/>
      <c r="R237" s="93">
        <f t="shared" si="25"/>
        <v>54</v>
      </c>
      <c r="S237" s="90">
        <v>80</v>
      </c>
      <c r="T237" s="90">
        <v>58</v>
      </c>
      <c r="U237" s="90" t="s">
        <v>74</v>
      </c>
      <c r="V237" s="92"/>
      <c r="W237" s="504" t="s">
        <v>1521</v>
      </c>
    </row>
    <row r="238" spans="1:24" ht="15" customHeight="1">
      <c r="A238" s="95">
        <v>16</v>
      </c>
      <c r="B238" s="506">
        <v>14</v>
      </c>
      <c r="C238" s="93" t="s">
        <v>134</v>
      </c>
      <c r="D238" s="93" t="s">
        <v>397</v>
      </c>
      <c r="E238" s="93">
        <v>2</v>
      </c>
      <c r="F238" s="93" t="s">
        <v>44</v>
      </c>
      <c r="G238" s="93" t="s">
        <v>734</v>
      </c>
      <c r="H238" s="93">
        <v>36</v>
      </c>
      <c r="I238" s="93">
        <v>24</v>
      </c>
      <c r="J238" s="93">
        <v>12</v>
      </c>
      <c r="K238" s="93"/>
      <c r="L238" s="93"/>
      <c r="M238" s="93">
        <v>1</v>
      </c>
      <c r="N238" s="93">
        <f t="shared" si="21"/>
        <v>24</v>
      </c>
      <c r="O238" s="93">
        <f t="shared" si="22"/>
        <v>12</v>
      </c>
      <c r="P238" s="93">
        <f t="shared" si="23"/>
        <v>0</v>
      </c>
      <c r="Q238" s="93"/>
      <c r="R238" s="93">
        <f t="shared" si="25"/>
        <v>36</v>
      </c>
      <c r="S238" s="93">
        <v>85</v>
      </c>
      <c r="T238" s="93">
        <v>59</v>
      </c>
      <c r="U238" s="93" t="s">
        <v>23</v>
      </c>
      <c r="V238" s="504"/>
      <c r="W238" s="504" t="s">
        <v>1521</v>
      </c>
    </row>
    <row r="239" spans="1:24" ht="15" customHeight="1">
      <c r="A239" s="95">
        <v>17</v>
      </c>
      <c r="B239" s="506">
        <v>14</v>
      </c>
      <c r="C239" s="93" t="s">
        <v>134</v>
      </c>
      <c r="D239" s="93" t="s">
        <v>397</v>
      </c>
      <c r="E239" s="93">
        <v>2</v>
      </c>
      <c r="F239" s="93" t="s">
        <v>44</v>
      </c>
      <c r="G239" s="93" t="s">
        <v>734</v>
      </c>
      <c r="H239" s="93">
        <v>36</v>
      </c>
      <c r="I239" s="93">
        <v>24</v>
      </c>
      <c r="J239" s="93">
        <v>12</v>
      </c>
      <c r="K239" s="93"/>
      <c r="L239" s="93"/>
      <c r="M239" s="93">
        <v>1</v>
      </c>
      <c r="N239" s="93">
        <f t="shared" si="21"/>
        <v>24</v>
      </c>
      <c r="O239" s="93">
        <f t="shared" si="22"/>
        <v>12</v>
      </c>
      <c r="P239" s="93">
        <f t="shared" si="23"/>
        <v>0</v>
      </c>
      <c r="Q239" s="93"/>
      <c r="R239" s="93">
        <f t="shared" si="25"/>
        <v>36</v>
      </c>
      <c r="S239" s="93">
        <v>110</v>
      </c>
      <c r="T239" s="93">
        <v>59</v>
      </c>
      <c r="U239" s="93" t="s">
        <v>74</v>
      </c>
      <c r="V239" s="504"/>
      <c r="W239" s="504" t="s">
        <v>1521</v>
      </c>
    </row>
    <row r="240" spans="1:24" ht="15" customHeight="1">
      <c r="A240" s="506"/>
      <c r="B240" s="506"/>
      <c r="C240" s="98" t="s">
        <v>313</v>
      </c>
      <c r="D240" s="93"/>
      <c r="E240" s="93"/>
      <c r="F240" s="93"/>
      <c r="G240" s="93"/>
      <c r="H240" s="93"/>
      <c r="I240" s="93"/>
      <c r="J240" s="93"/>
      <c r="K240" s="93"/>
      <c r="L240" s="93"/>
      <c r="M240" s="98">
        <f>SUM(M223:M239)</f>
        <v>21</v>
      </c>
      <c r="N240" s="98">
        <f>SUM(N223:N239)</f>
        <v>692</v>
      </c>
      <c r="O240" s="98">
        <f>SUM(O223:O239)</f>
        <v>336</v>
      </c>
      <c r="P240" s="98">
        <f>SUM(P223:P239)</f>
        <v>10</v>
      </c>
      <c r="Q240" s="98"/>
      <c r="R240" s="98">
        <f>SUM(R223:R239)</f>
        <v>1038</v>
      </c>
      <c r="S240" s="93"/>
      <c r="T240" s="93"/>
      <c r="U240" s="93"/>
      <c r="V240" s="504"/>
      <c r="W240" s="645" t="s">
        <v>1521</v>
      </c>
      <c r="X240">
        <v>1</v>
      </c>
    </row>
    <row r="241" spans="1:23" ht="15" customHeight="1">
      <c r="A241" s="91">
        <v>1</v>
      </c>
      <c r="B241" s="93">
        <v>15</v>
      </c>
      <c r="C241" s="93" t="s">
        <v>118</v>
      </c>
      <c r="D241" s="94" t="s">
        <v>183</v>
      </c>
      <c r="E241" s="93">
        <v>3</v>
      </c>
      <c r="F241" s="96" t="s">
        <v>44</v>
      </c>
      <c r="G241" s="94" t="s">
        <v>744</v>
      </c>
      <c r="H241" s="93">
        <v>54</v>
      </c>
      <c r="I241" s="93">
        <v>36</v>
      </c>
      <c r="J241" s="93">
        <v>18</v>
      </c>
      <c r="K241" s="93"/>
      <c r="L241" s="93"/>
      <c r="M241" s="93">
        <v>1</v>
      </c>
      <c r="N241" s="93">
        <f t="shared" si="21"/>
        <v>36</v>
      </c>
      <c r="O241" s="93">
        <f t="shared" si="22"/>
        <v>18</v>
      </c>
      <c r="P241" s="93">
        <f t="shared" si="23"/>
        <v>0</v>
      </c>
      <c r="Q241" s="93"/>
      <c r="R241" s="93">
        <f t="shared" ref="R241:R267" si="26">H241*M241</f>
        <v>54</v>
      </c>
      <c r="S241" s="93">
        <v>118</v>
      </c>
      <c r="T241" s="93">
        <v>56</v>
      </c>
      <c r="U241" s="93" t="s">
        <v>129</v>
      </c>
      <c r="V241" s="92"/>
      <c r="W241" s="506" t="s">
        <v>1896</v>
      </c>
    </row>
    <row r="242" spans="1:23" ht="15">
      <c r="A242" s="91">
        <v>2</v>
      </c>
      <c r="B242" s="93">
        <v>15</v>
      </c>
      <c r="C242" s="93" t="s">
        <v>118</v>
      </c>
      <c r="D242" s="94" t="s">
        <v>183</v>
      </c>
      <c r="E242" s="93">
        <v>3</v>
      </c>
      <c r="F242" s="96" t="s">
        <v>44</v>
      </c>
      <c r="G242" s="94" t="s">
        <v>744</v>
      </c>
      <c r="H242" s="93">
        <v>54</v>
      </c>
      <c r="I242" s="93">
        <v>36</v>
      </c>
      <c r="J242" s="93">
        <v>18</v>
      </c>
      <c r="K242" s="93"/>
      <c r="L242" s="93"/>
      <c r="M242" s="93">
        <v>1</v>
      </c>
      <c r="N242" s="93">
        <f t="shared" si="21"/>
        <v>36</v>
      </c>
      <c r="O242" s="93">
        <f t="shared" si="22"/>
        <v>18</v>
      </c>
      <c r="P242" s="93">
        <f t="shared" si="23"/>
        <v>0</v>
      </c>
      <c r="Q242" s="93"/>
      <c r="R242" s="93">
        <f t="shared" si="26"/>
        <v>54</v>
      </c>
      <c r="S242" s="90">
        <v>120</v>
      </c>
      <c r="T242" s="90">
        <v>56</v>
      </c>
      <c r="U242" s="90" t="s">
        <v>381</v>
      </c>
      <c r="V242" s="92"/>
      <c r="W242" s="506" t="s">
        <v>1896</v>
      </c>
    </row>
    <row r="243" spans="1:23" ht="15" customHeight="1">
      <c r="A243" s="91">
        <v>3</v>
      </c>
      <c r="B243" s="93">
        <v>15</v>
      </c>
      <c r="C243" s="93" t="s">
        <v>118</v>
      </c>
      <c r="D243" s="94" t="s">
        <v>183</v>
      </c>
      <c r="E243" s="93">
        <v>3</v>
      </c>
      <c r="F243" s="96" t="s">
        <v>44</v>
      </c>
      <c r="G243" s="94" t="s">
        <v>744</v>
      </c>
      <c r="H243" s="93">
        <v>54</v>
      </c>
      <c r="I243" s="93">
        <v>36</v>
      </c>
      <c r="J243" s="93">
        <v>18</v>
      </c>
      <c r="K243" s="93"/>
      <c r="L243" s="93"/>
      <c r="M243" s="93">
        <v>1</v>
      </c>
      <c r="N243" s="93">
        <f t="shared" si="21"/>
        <v>36</v>
      </c>
      <c r="O243" s="93">
        <f t="shared" si="22"/>
        <v>18</v>
      </c>
      <c r="P243" s="93">
        <f t="shared" si="23"/>
        <v>0</v>
      </c>
      <c r="Q243" s="93"/>
      <c r="R243" s="93">
        <f t="shared" si="26"/>
        <v>54</v>
      </c>
      <c r="S243" s="93">
        <v>105</v>
      </c>
      <c r="T243" s="93">
        <v>56</v>
      </c>
      <c r="U243" s="93" t="s">
        <v>23</v>
      </c>
      <c r="V243" s="92" t="s">
        <v>1509</v>
      </c>
      <c r="W243" s="506" t="s">
        <v>1896</v>
      </c>
    </row>
    <row r="244" spans="1:23" ht="15">
      <c r="A244" s="91">
        <v>4</v>
      </c>
      <c r="B244" s="93">
        <v>15</v>
      </c>
      <c r="C244" s="93" t="s">
        <v>55</v>
      </c>
      <c r="D244" s="94" t="s">
        <v>184</v>
      </c>
      <c r="E244" s="93">
        <v>3</v>
      </c>
      <c r="F244" s="96" t="s">
        <v>37</v>
      </c>
      <c r="G244" s="94" t="s">
        <v>744</v>
      </c>
      <c r="H244" s="93">
        <v>54</v>
      </c>
      <c r="I244" s="93">
        <v>36</v>
      </c>
      <c r="J244" s="93">
        <v>18</v>
      </c>
      <c r="K244" s="93"/>
      <c r="L244" s="93"/>
      <c r="M244" s="93">
        <v>1</v>
      </c>
      <c r="N244" s="93">
        <f t="shared" si="21"/>
        <v>36</v>
      </c>
      <c r="O244" s="93">
        <f t="shared" si="22"/>
        <v>18</v>
      </c>
      <c r="P244" s="93">
        <f t="shared" si="23"/>
        <v>0</v>
      </c>
      <c r="Q244" s="93"/>
      <c r="R244" s="93">
        <f t="shared" si="26"/>
        <v>54</v>
      </c>
      <c r="S244" s="93">
        <v>66</v>
      </c>
      <c r="T244" s="90">
        <v>56</v>
      </c>
      <c r="U244" s="93" t="s">
        <v>635</v>
      </c>
      <c r="V244" s="92" t="s">
        <v>1510</v>
      </c>
      <c r="W244" s="506" t="s">
        <v>1896</v>
      </c>
    </row>
    <row r="245" spans="1:23" ht="15">
      <c r="A245" s="91">
        <v>5</v>
      </c>
      <c r="B245" s="93">
        <v>15</v>
      </c>
      <c r="C245" s="93" t="s">
        <v>239</v>
      </c>
      <c r="D245" s="94" t="s">
        <v>353</v>
      </c>
      <c r="E245" s="93">
        <v>3</v>
      </c>
      <c r="F245" s="96" t="s">
        <v>44</v>
      </c>
      <c r="G245" s="94" t="s">
        <v>744</v>
      </c>
      <c r="H245" s="93">
        <v>54</v>
      </c>
      <c r="I245" s="93">
        <v>36</v>
      </c>
      <c r="J245" s="93">
        <v>18</v>
      </c>
      <c r="K245" s="93"/>
      <c r="L245" s="93"/>
      <c r="M245" s="93">
        <v>1</v>
      </c>
      <c r="N245" s="93">
        <f t="shared" si="21"/>
        <v>36</v>
      </c>
      <c r="O245" s="93">
        <f t="shared" si="22"/>
        <v>18</v>
      </c>
      <c r="P245" s="93">
        <f t="shared" si="23"/>
        <v>0</v>
      </c>
      <c r="Q245" s="93"/>
      <c r="R245" s="93">
        <f t="shared" si="26"/>
        <v>54</v>
      </c>
      <c r="S245" s="90">
        <v>50</v>
      </c>
      <c r="T245" s="93">
        <v>56</v>
      </c>
      <c r="U245" s="90" t="s">
        <v>635</v>
      </c>
      <c r="V245" s="92"/>
      <c r="W245" s="506" t="s">
        <v>1896</v>
      </c>
    </row>
    <row r="246" spans="1:23" ht="15">
      <c r="A246" s="91">
        <v>6</v>
      </c>
      <c r="B246" s="93">
        <v>15</v>
      </c>
      <c r="C246" s="93" t="s">
        <v>42</v>
      </c>
      <c r="D246" s="94" t="s">
        <v>185</v>
      </c>
      <c r="E246" s="93">
        <v>3</v>
      </c>
      <c r="F246" s="96" t="s">
        <v>44</v>
      </c>
      <c r="G246" s="94" t="s">
        <v>744</v>
      </c>
      <c r="H246" s="93">
        <v>54</v>
      </c>
      <c r="I246" s="93">
        <v>36</v>
      </c>
      <c r="J246" s="93">
        <v>18</v>
      </c>
      <c r="K246" s="93"/>
      <c r="L246" s="93"/>
      <c r="M246" s="93">
        <v>1</v>
      </c>
      <c r="N246" s="93">
        <f t="shared" si="21"/>
        <v>36</v>
      </c>
      <c r="O246" s="93">
        <f t="shared" si="22"/>
        <v>18</v>
      </c>
      <c r="P246" s="93">
        <f t="shared" si="23"/>
        <v>0</v>
      </c>
      <c r="Q246" s="93"/>
      <c r="R246" s="93">
        <f t="shared" si="26"/>
        <v>54</v>
      </c>
      <c r="S246" s="90">
        <v>65</v>
      </c>
      <c r="T246" s="90">
        <v>56</v>
      </c>
      <c r="U246" s="90" t="s">
        <v>85</v>
      </c>
      <c r="V246" s="92"/>
      <c r="W246" s="506" t="s">
        <v>1896</v>
      </c>
    </row>
    <row r="247" spans="1:23" ht="15">
      <c r="A247" s="91">
        <v>7</v>
      </c>
      <c r="B247" s="93">
        <v>15</v>
      </c>
      <c r="C247" s="93" t="s">
        <v>587</v>
      </c>
      <c r="D247" s="94" t="s">
        <v>588</v>
      </c>
      <c r="E247" s="93">
        <v>3</v>
      </c>
      <c r="F247" s="96" t="s">
        <v>37</v>
      </c>
      <c r="G247" s="94" t="s">
        <v>744</v>
      </c>
      <c r="H247" s="93">
        <v>54</v>
      </c>
      <c r="I247" s="93">
        <v>36</v>
      </c>
      <c r="J247" s="93">
        <v>18</v>
      </c>
      <c r="K247" s="93"/>
      <c r="L247" s="93"/>
      <c r="M247" s="93">
        <v>1</v>
      </c>
      <c r="N247" s="93">
        <f t="shared" si="21"/>
        <v>36</v>
      </c>
      <c r="O247" s="93">
        <f t="shared" si="22"/>
        <v>18</v>
      </c>
      <c r="P247" s="93">
        <f t="shared" si="23"/>
        <v>0</v>
      </c>
      <c r="Q247" s="93"/>
      <c r="R247" s="93">
        <f t="shared" si="26"/>
        <v>54</v>
      </c>
      <c r="S247" s="90">
        <v>50</v>
      </c>
      <c r="T247" s="93">
        <v>56</v>
      </c>
      <c r="U247" s="90" t="s">
        <v>396</v>
      </c>
      <c r="V247" s="92"/>
      <c r="W247" s="506" t="s">
        <v>1896</v>
      </c>
    </row>
    <row r="248" spans="1:23" ht="15">
      <c r="A248" s="91">
        <v>8</v>
      </c>
      <c r="B248" s="93">
        <v>15</v>
      </c>
      <c r="C248" s="93" t="s">
        <v>239</v>
      </c>
      <c r="D248" s="94" t="s">
        <v>353</v>
      </c>
      <c r="E248" s="93">
        <v>3</v>
      </c>
      <c r="F248" s="96" t="s">
        <v>37</v>
      </c>
      <c r="G248" s="94" t="s">
        <v>744</v>
      </c>
      <c r="H248" s="93">
        <v>54</v>
      </c>
      <c r="I248" s="93">
        <v>36</v>
      </c>
      <c r="J248" s="93">
        <v>18</v>
      </c>
      <c r="K248" s="93"/>
      <c r="L248" s="93"/>
      <c r="M248" s="93">
        <v>1</v>
      </c>
      <c r="N248" s="93">
        <f t="shared" si="21"/>
        <v>36</v>
      </c>
      <c r="O248" s="93">
        <f t="shared" si="22"/>
        <v>18</v>
      </c>
      <c r="P248" s="93">
        <f t="shared" si="23"/>
        <v>0</v>
      </c>
      <c r="Q248" s="93"/>
      <c r="R248" s="93">
        <f t="shared" si="26"/>
        <v>54</v>
      </c>
      <c r="S248" s="90">
        <v>70</v>
      </c>
      <c r="T248" s="93">
        <v>56</v>
      </c>
      <c r="U248" s="90" t="s">
        <v>53</v>
      </c>
      <c r="V248" s="92"/>
      <c r="W248" s="506" t="s">
        <v>1896</v>
      </c>
    </row>
    <row r="249" spans="1:23" ht="15">
      <c r="A249" s="91">
        <v>9</v>
      </c>
      <c r="B249" s="93">
        <v>15</v>
      </c>
      <c r="C249" s="93" t="s">
        <v>761</v>
      </c>
      <c r="D249" s="94" t="s">
        <v>522</v>
      </c>
      <c r="E249" s="93">
        <v>3</v>
      </c>
      <c r="F249" s="96" t="s">
        <v>37</v>
      </c>
      <c r="G249" s="94" t="s">
        <v>744</v>
      </c>
      <c r="H249" s="93">
        <v>54</v>
      </c>
      <c r="I249" s="93">
        <v>36</v>
      </c>
      <c r="J249" s="93">
        <v>18</v>
      </c>
      <c r="K249" s="93"/>
      <c r="L249" s="93"/>
      <c r="M249" s="93">
        <v>1</v>
      </c>
      <c r="N249" s="93">
        <f t="shared" si="21"/>
        <v>36</v>
      </c>
      <c r="O249" s="93">
        <f t="shared" si="22"/>
        <v>18</v>
      </c>
      <c r="P249" s="93">
        <f t="shared" si="23"/>
        <v>0</v>
      </c>
      <c r="Q249" s="93"/>
      <c r="R249" s="93">
        <f t="shared" si="26"/>
        <v>54</v>
      </c>
      <c r="S249" s="90">
        <v>51</v>
      </c>
      <c r="T249" s="93">
        <v>56</v>
      </c>
      <c r="U249" s="90" t="s">
        <v>53</v>
      </c>
      <c r="V249" s="92" t="s">
        <v>1508</v>
      </c>
      <c r="W249" s="506" t="s">
        <v>1896</v>
      </c>
    </row>
    <row r="250" spans="1:23" ht="15">
      <c r="A250" s="91">
        <v>10</v>
      </c>
      <c r="B250" s="93">
        <v>15</v>
      </c>
      <c r="C250" s="93" t="s">
        <v>42</v>
      </c>
      <c r="D250" s="94" t="s">
        <v>185</v>
      </c>
      <c r="E250" s="93">
        <v>3</v>
      </c>
      <c r="F250" s="96" t="s">
        <v>44</v>
      </c>
      <c r="G250" s="94" t="s">
        <v>744</v>
      </c>
      <c r="H250" s="93">
        <v>54</v>
      </c>
      <c r="I250" s="93">
        <v>36</v>
      </c>
      <c r="J250" s="93">
        <v>18</v>
      </c>
      <c r="K250" s="93"/>
      <c r="L250" s="93"/>
      <c r="M250" s="93">
        <v>1</v>
      </c>
      <c r="N250" s="93">
        <f t="shared" si="21"/>
        <v>36</v>
      </c>
      <c r="O250" s="93">
        <f t="shared" si="22"/>
        <v>18</v>
      </c>
      <c r="P250" s="93">
        <f t="shared" si="23"/>
        <v>0</v>
      </c>
      <c r="Q250" s="93"/>
      <c r="R250" s="93">
        <f t="shared" si="26"/>
        <v>54</v>
      </c>
      <c r="S250" s="90">
        <v>30</v>
      </c>
      <c r="T250" s="93">
        <v>56</v>
      </c>
      <c r="U250" s="90" t="s">
        <v>100</v>
      </c>
      <c r="V250" s="92" t="s">
        <v>1542</v>
      </c>
      <c r="W250" s="506" t="s">
        <v>1896</v>
      </c>
    </row>
    <row r="251" spans="1:23" ht="15" customHeight="1">
      <c r="A251" s="91">
        <v>11</v>
      </c>
      <c r="B251" s="93">
        <v>15</v>
      </c>
      <c r="C251" s="93" t="s">
        <v>42</v>
      </c>
      <c r="D251" s="94" t="s">
        <v>185</v>
      </c>
      <c r="E251" s="95">
        <v>3</v>
      </c>
      <c r="F251" s="96" t="s">
        <v>44</v>
      </c>
      <c r="G251" s="94" t="s">
        <v>744</v>
      </c>
      <c r="H251" s="93">
        <v>54</v>
      </c>
      <c r="I251" s="93">
        <v>36</v>
      </c>
      <c r="J251" s="93">
        <v>18</v>
      </c>
      <c r="K251" s="93"/>
      <c r="L251" s="93"/>
      <c r="M251" s="93">
        <v>1</v>
      </c>
      <c r="N251" s="93">
        <f t="shared" si="21"/>
        <v>36</v>
      </c>
      <c r="O251" s="93">
        <f t="shared" si="22"/>
        <v>18</v>
      </c>
      <c r="P251" s="93">
        <f t="shared" si="23"/>
        <v>0</v>
      </c>
      <c r="Q251" s="93"/>
      <c r="R251" s="93">
        <f t="shared" si="26"/>
        <v>54</v>
      </c>
      <c r="S251" s="90">
        <v>60</v>
      </c>
      <c r="T251" s="90">
        <v>56</v>
      </c>
      <c r="U251" s="90" t="s">
        <v>1543</v>
      </c>
      <c r="V251" s="105"/>
      <c r="W251" s="506" t="s">
        <v>1896</v>
      </c>
    </row>
    <row r="252" spans="1:23" ht="15">
      <c r="A252" s="91">
        <v>12</v>
      </c>
      <c r="B252" s="93">
        <v>15</v>
      </c>
      <c r="C252" s="93" t="s">
        <v>83</v>
      </c>
      <c r="D252" s="94" t="s">
        <v>182</v>
      </c>
      <c r="E252" s="93">
        <v>3</v>
      </c>
      <c r="F252" s="96" t="s">
        <v>44</v>
      </c>
      <c r="G252" s="94" t="s">
        <v>744</v>
      </c>
      <c r="H252" s="93">
        <v>54</v>
      </c>
      <c r="I252" s="93">
        <v>36</v>
      </c>
      <c r="J252" s="93">
        <v>18</v>
      </c>
      <c r="K252" s="93"/>
      <c r="L252" s="93"/>
      <c r="M252" s="93">
        <v>1</v>
      </c>
      <c r="N252" s="93">
        <f t="shared" si="21"/>
        <v>36</v>
      </c>
      <c r="O252" s="93">
        <f t="shared" si="22"/>
        <v>18</v>
      </c>
      <c r="P252" s="93">
        <f t="shared" si="23"/>
        <v>0</v>
      </c>
      <c r="Q252" s="93"/>
      <c r="R252" s="93">
        <f t="shared" si="26"/>
        <v>54</v>
      </c>
      <c r="S252" s="90">
        <v>100</v>
      </c>
      <c r="T252" s="93">
        <v>57</v>
      </c>
      <c r="U252" s="90" t="s">
        <v>129</v>
      </c>
      <c r="V252" s="92"/>
      <c r="W252" s="506" t="s">
        <v>1896</v>
      </c>
    </row>
    <row r="253" spans="1:23" ht="15">
      <c r="A253" s="91">
        <v>13</v>
      </c>
      <c r="B253" s="93">
        <v>15</v>
      </c>
      <c r="C253" s="93" t="s">
        <v>473</v>
      </c>
      <c r="D253" s="94" t="s">
        <v>474</v>
      </c>
      <c r="E253" s="93">
        <v>3</v>
      </c>
      <c r="F253" s="96" t="s">
        <v>37</v>
      </c>
      <c r="G253" s="94" t="s">
        <v>744</v>
      </c>
      <c r="H253" s="93">
        <v>54</v>
      </c>
      <c r="I253" s="93">
        <v>36</v>
      </c>
      <c r="J253" s="93">
        <v>18</v>
      </c>
      <c r="K253" s="93"/>
      <c r="L253" s="93"/>
      <c r="M253" s="93">
        <v>1</v>
      </c>
      <c r="N253" s="93">
        <f t="shared" si="21"/>
        <v>36</v>
      </c>
      <c r="O253" s="93">
        <f t="shared" si="22"/>
        <v>18</v>
      </c>
      <c r="P253" s="93">
        <f t="shared" si="23"/>
        <v>0</v>
      </c>
      <c r="Q253" s="93"/>
      <c r="R253" s="93">
        <f t="shared" si="26"/>
        <v>54</v>
      </c>
      <c r="S253" s="90">
        <v>77</v>
      </c>
      <c r="T253" s="90">
        <v>57</v>
      </c>
      <c r="U253" s="90" t="s">
        <v>1564</v>
      </c>
      <c r="V253" s="92"/>
      <c r="W253" s="506" t="s">
        <v>1896</v>
      </c>
    </row>
    <row r="254" spans="1:23" ht="15">
      <c r="A254" s="91">
        <v>14</v>
      </c>
      <c r="B254" s="93">
        <v>15</v>
      </c>
      <c r="C254" s="93" t="s">
        <v>42</v>
      </c>
      <c r="D254" s="94" t="s">
        <v>185</v>
      </c>
      <c r="E254" s="93">
        <v>3</v>
      </c>
      <c r="F254" s="96" t="s">
        <v>37</v>
      </c>
      <c r="G254" s="94" t="s">
        <v>744</v>
      </c>
      <c r="H254" s="93">
        <v>54</v>
      </c>
      <c r="I254" s="93">
        <v>36</v>
      </c>
      <c r="J254" s="93">
        <v>18</v>
      </c>
      <c r="K254" s="93"/>
      <c r="L254" s="93"/>
      <c r="M254" s="93">
        <v>1</v>
      </c>
      <c r="N254" s="93">
        <f t="shared" si="21"/>
        <v>36</v>
      </c>
      <c r="O254" s="93">
        <f t="shared" si="22"/>
        <v>18</v>
      </c>
      <c r="P254" s="93">
        <f t="shared" si="23"/>
        <v>0</v>
      </c>
      <c r="Q254" s="93"/>
      <c r="R254" s="93">
        <f t="shared" si="26"/>
        <v>54</v>
      </c>
      <c r="S254" s="93">
        <v>84</v>
      </c>
      <c r="T254" s="90">
        <v>57</v>
      </c>
      <c r="U254" s="101" t="s">
        <v>396</v>
      </c>
      <c r="V254" s="92"/>
      <c r="W254" s="506" t="s">
        <v>1896</v>
      </c>
    </row>
    <row r="255" spans="1:23" ht="15">
      <c r="A255" s="91">
        <v>15</v>
      </c>
      <c r="B255" s="93">
        <v>15</v>
      </c>
      <c r="C255" s="93" t="s">
        <v>762</v>
      </c>
      <c r="D255" s="94" t="s">
        <v>763</v>
      </c>
      <c r="E255" s="95">
        <v>3</v>
      </c>
      <c r="F255" s="96" t="s">
        <v>37</v>
      </c>
      <c r="G255" s="94" t="s">
        <v>753</v>
      </c>
      <c r="H255" s="93">
        <v>51</v>
      </c>
      <c r="I255" s="93">
        <v>34</v>
      </c>
      <c r="J255" s="93">
        <v>12</v>
      </c>
      <c r="K255" s="93">
        <v>5</v>
      </c>
      <c r="L255" s="93"/>
      <c r="M255" s="93">
        <v>2</v>
      </c>
      <c r="N255" s="93">
        <f t="shared" si="21"/>
        <v>68</v>
      </c>
      <c r="O255" s="93">
        <f t="shared" si="22"/>
        <v>24</v>
      </c>
      <c r="P255" s="93">
        <f t="shared" si="23"/>
        <v>10</v>
      </c>
      <c r="Q255" s="93"/>
      <c r="R255" s="93">
        <f t="shared" si="26"/>
        <v>102</v>
      </c>
      <c r="S255" s="90">
        <v>101</v>
      </c>
      <c r="T255" s="90">
        <v>57</v>
      </c>
      <c r="U255" s="90" t="s">
        <v>53</v>
      </c>
      <c r="V255" s="92"/>
      <c r="W255" s="506" t="s">
        <v>1896</v>
      </c>
    </row>
    <row r="256" spans="1:23" ht="15">
      <c r="A256" s="91">
        <v>16</v>
      </c>
      <c r="B256" s="93">
        <v>15</v>
      </c>
      <c r="C256" s="93" t="s">
        <v>473</v>
      </c>
      <c r="D256" s="94" t="s">
        <v>474</v>
      </c>
      <c r="E256" s="95">
        <v>3</v>
      </c>
      <c r="F256" s="96" t="s">
        <v>37</v>
      </c>
      <c r="G256" s="94" t="s">
        <v>744</v>
      </c>
      <c r="H256" s="93">
        <v>54</v>
      </c>
      <c r="I256" s="93">
        <v>36</v>
      </c>
      <c r="J256" s="93">
        <v>18</v>
      </c>
      <c r="K256" s="93"/>
      <c r="L256" s="93"/>
      <c r="M256" s="93">
        <v>1</v>
      </c>
      <c r="N256" s="93">
        <f t="shared" si="21"/>
        <v>36</v>
      </c>
      <c r="O256" s="93">
        <f t="shared" si="22"/>
        <v>18</v>
      </c>
      <c r="P256" s="93">
        <f t="shared" si="23"/>
        <v>0</v>
      </c>
      <c r="Q256" s="93"/>
      <c r="R256" s="93">
        <f t="shared" si="26"/>
        <v>54</v>
      </c>
      <c r="S256" s="90">
        <v>93</v>
      </c>
      <c r="T256" s="90">
        <v>57</v>
      </c>
      <c r="U256" s="90" t="s">
        <v>1565</v>
      </c>
      <c r="V256" s="92"/>
      <c r="W256" s="506" t="s">
        <v>1896</v>
      </c>
    </row>
    <row r="257" spans="1:24" ht="15">
      <c r="A257" s="91">
        <v>17</v>
      </c>
      <c r="B257" s="93">
        <v>15</v>
      </c>
      <c r="C257" s="93" t="s">
        <v>83</v>
      </c>
      <c r="D257" s="94" t="s">
        <v>182</v>
      </c>
      <c r="E257" s="93">
        <v>3</v>
      </c>
      <c r="F257" s="96" t="s">
        <v>44</v>
      </c>
      <c r="G257" s="94" t="s">
        <v>744</v>
      </c>
      <c r="H257" s="93">
        <v>54</v>
      </c>
      <c r="I257" s="93">
        <v>36</v>
      </c>
      <c r="J257" s="93">
        <v>18</v>
      </c>
      <c r="K257" s="93"/>
      <c r="L257" s="93"/>
      <c r="M257" s="93">
        <v>1</v>
      </c>
      <c r="N257" s="93">
        <f t="shared" si="21"/>
        <v>36</v>
      </c>
      <c r="O257" s="93">
        <f t="shared" si="22"/>
        <v>18</v>
      </c>
      <c r="P257" s="93">
        <f t="shared" si="23"/>
        <v>0</v>
      </c>
      <c r="Q257" s="93"/>
      <c r="R257" s="93">
        <f t="shared" si="26"/>
        <v>54</v>
      </c>
      <c r="S257" s="90">
        <v>75</v>
      </c>
      <c r="T257" s="90">
        <v>57</v>
      </c>
      <c r="U257" s="90" t="s">
        <v>79</v>
      </c>
      <c r="V257" s="92"/>
      <c r="W257" s="506" t="s">
        <v>1896</v>
      </c>
    </row>
    <row r="258" spans="1:24" ht="15">
      <c r="A258" s="91">
        <v>18</v>
      </c>
      <c r="B258" s="93">
        <v>15</v>
      </c>
      <c r="C258" s="93" t="s">
        <v>42</v>
      </c>
      <c r="D258" s="94" t="s">
        <v>185</v>
      </c>
      <c r="E258" s="93">
        <v>3</v>
      </c>
      <c r="F258" s="96" t="s">
        <v>44</v>
      </c>
      <c r="G258" s="94" t="s">
        <v>744</v>
      </c>
      <c r="H258" s="93">
        <v>54</v>
      </c>
      <c r="I258" s="93">
        <v>36</v>
      </c>
      <c r="J258" s="93">
        <v>18</v>
      </c>
      <c r="K258" s="93"/>
      <c r="L258" s="93"/>
      <c r="M258" s="93">
        <v>1</v>
      </c>
      <c r="N258" s="93">
        <f t="shared" si="21"/>
        <v>36</v>
      </c>
      <c r="O258" s="93">
        <f t="shared" si="22"/>
        <v>18</v>
      </c>
      <c r="P258" s="93">
        <f t="shared" si="23"/>
        <v>0</v>
      </c>
      <c r="Q258" s="93"/>
      <c r="R258" s="93">
        <f t="shared" si="26"/>
        <v>54</v>
      </c>
      <c r="S258" s="93">
        <v>95</v>
      </c>
      <c r="T258" s="90">
        <v>57</v>
      </c>
      <c r="U258" s="93" t="s">
        <v>99</v>
      </c>
      <c r="V258" s="92"/>
      <c r="W258" s="506" t="s">
        <v>1896</v>
      </c>
    </row>
    <row r="259" spans="1:24" ht="15">
      <c r="A259" s="91">
        <v>19</v>
      </c>
      <c r="B259" s="93">
        <v>15</v>
      </c>
      <c r="C259" s="93" t="s">
        <v>794</v>
      </c>
      <c r="D259" s="94" t="s">
        <v>183</v>
      </c>
      <c r="E259" s="93">
        <v>3</v>
      </c>
      <c r="F259" s="96" t="s">
        <v>44</v>
      </c>
      <c r="G259" s="94" t="s">
        <v>744</v>
      </c>
      <c r="H259" s="93">
        <v>54</v>
      </c>
      <c r="I259" s="93">
        <v>36</v>
      </c>
      <c r="J259" s="93">
        <v>18</v>
      </c>
      <c r="K259" s="93"/>
      <c r="L259" s="93"/>
      <c r="M259" s="93">
        <v>2</v>
      </c>
      <c r="N259" s="93">
        <f t="shared" si="21"/>
        <v>72</v>
      </c>
      <c r="O259" s="93">
        <f t="shared" si="22"/>
        <v>36</v>
      </c>
      <c r="P259" s="93">
        <f t="shared" si="23"/>
        <v>0</v>
      </c>
      <c r="Q259" s="93"/>
      <c r="R259" s="93">
        <f t="shared" si="26"/>
        <v>108</v>
      </c>
      <c r="S259" s="90">
        <v>90</v>
      </c>
      <c r="T259" s="90">
        <v>57</v>
      </c>
      <c r="U259" s="90" t="s">
        <v>74</v>
      </c>
      <c r="V259" s="92"/>
      <c r="W259" s="506" t="s">
        <v>1896</v>
      </c>
    </row>
    <row r="260" spans="1:24" ht="15">
      <c r="A260" s="91">
        <v>20</v>
      </c>
      <c r="B260" s="93">
        <v>15</v>
      </c>
      <c r="C260" s="93" t="s">
        <v>761</v>
      </c>
      <c r="D260" s="94" t="s">
        <v>522</v>
      </c>
      <c r="E260" s="95">
        <v>3</v>
      </c>
      <c r="F260" s="96" t="s">
        <v>44</v>
      </c>
      <c r="G260" s="94" t="s">
        <v>744</v>
      </c>
      <c r="H260" s="93">
        <v>54</v>
      </c>
      <c r="I260" s="93">
        <v>36</v>
      </c>
      <c r="J260" s="93">
        <v>18</v>
      </c>
      <c r="K260" s="93"/>
      <c r="L260" s="93"/>
      <c r="M260" s="93">
        <v>2</v>
      </c>
      <c r="N260" s="93">
        <f t="shared" si="21"/>
        <v>72</v>
      </c>
      <c r="O260" s="93">
        <f t="shared" si="22"/>
        <v>36</v>
      </c>
      <c r="P260" s="93">
        <f t="shared" si="23"/>
        <v>0</v>
      </c>
      <c r="Q260" s="93"/>
      <c r="R260" s="93">
        <f t="shared" si="26"/>
        <v>108</v>
      </c>
      <c r="S260" s="90">
        <v>110</v>
      </c>
      <c r="T260" s="93">
        <v>57</v>
      </c>
      <c r="U260" s="90" t="s">
        <v>95</v>
      </c>
      <c r="V260" s="92"/>
      <c r="W260" s="506" t="s">
        <v>1896</v>
      </c>
    </row>
    <row r="261" spans="1:24" ht="15">
      <c r="A261" s="91">
        <v>21</v>
      </c>
      <c r="B261" s="93">
        <v>15</v>
      </c>
      <c r="C261" s="93" t="s">
        <v>118</v>
      </c>
      <c r="D261" s="94" t="s">
        <v>183</v>
      </c>
      <c r="E261" s="95">
        <v>3</v>
      </c>
      <c r="F261" s="96" t="s">
        <v>44</v>
      </c>
      <c r="G261" s="94" t="s">
        <v>744</v>
      </c>
      <c r="H261" s="93">
        <v>54</v>
      </c>
      <c r="I261" s="93">
        <v>36</v>
      </c>
      <c r="J261" s="93">
        <v>18</v>
      </c>
      <c r="K261" s="93"/>
      <c r="L261" s="93"/>
      <c r="M261" s="93">
        <v>1</v>
      </c>
      <c r="N261" s="93">
        <f t="shared" si="21"/>
        <v>36</v>
      </c>
      <c r="O261" s="93">
        <f t="shared" si="22"/>
        <v>18</v>
      </c>
      <c r="P261" s="93">
        <f t="shared" si="23"/>
        <v>0</v>
      </c>
      <c r="Q261" s="93"/>
      <c r="R261" s="93">
        <f t="shared" si="26"/>
        <v>54</v>
      </c>
      <c r="S261" s="90">
        <v>110</v>
      </c>
      <c r="T261" s="93">
        <v>57</v>
      </c>
      <c r="U261" s="90" t="s">
        <v>95</v>
      </c>
      <c r="V261" s="92"/>
      <c r="W261" s="506" t="s">
        <v>1896</v>
      </c>
    </row>
    <row r="262" spans="1:24" ht="15">
      <c r="A262" s="91">
        <v>22</v>
      </c>
      <c r="B262" s="93">
        <v>15</v>
      </c>
      <c r="C262" s="93" t="s">
        <v>696</v>
      </c>
      <c r="D262" s="94" t="s">
        <v>697</v>
      </c>
      <c r="E262" s="95">
        <v>2</v>
      </c>
      <c r="F262" s="96" t="s">
        <v>44</v>
      </c>
      <c r="G262" s="94" t="s">
        <v>734</v>
      </c>
      <c r="H262" s="93">
        <v>36</v>
      </c>
      <c r="I262" s="93">
        <v>24</v>
      </c>
      <c r="J262" s="93">
        <v>12</v>
      </c>
      <c r="K262" s="93"/>
      <c r="L262" s="93"/>
      <c r="M262" s="93">
        <v>1</v>
      </c>
      <c r="N262" s="93">
        <f t="shared" si="21"/>
        <v>24</v>
      </c>
      <c r="O262" s="93">
        <f t="shared" si="22"/>
        <v>12</v>
      </c>
      <c r="P262" s="93">
        <f t="shared" si="23"/>
        <v>0</v>
      </c>
      <c r="Q262" s="93"/>
      <c r="R262" s="93">
        <f t="shared" si="26"/>
        <v>36</v>
      </c>
      <c r="S262" s="90">
        <v>85</v>
      </c>
      <c r="T262" s="93">
        <v>58</v>
      </c>
      <c r="U262" s="90" t="s">
        <v>635</v>
      </c>
      <c r="V262" s="92"/>
      <c r="W262" s="506" t="s">
        <v>1896</v>
      </c>
    </row>
    <row r="263" spans="1:24" ht="15">
      <c r="A263" s="91">
        <v>23</v>
      </c>
      <c r="B263" s="93">
        <v>15</v>
      </c>
      <c r="C263" s="93" t="s">
        <v>83</v>
      </c>
      <c r="D263" s="94" t="s">
        <v>182</v>
      </c>
      <c r="E263" s="95">
        <v>3</v>
      </c>
      <c r="F263" s="96" t="s">
        <v>37</v>
      </c>
      <c r="G263" s="94" t="s">
        <v>744</v>
      </c>
      <c r="H263" s="93">
        <v>54</v>
      </c>
      <c r="I263" s="93">
        <v>36</v>
      </c>
      <c r="J263" s="93">
        <v>18</v>
      </c>
      <c r="K263" s="93"/>
      <c r="L263" s="93"/>
      <c r="M263" s="93">
        <v>2</v>
      </c>
      <c r="N263" s="93">
        <f t="shared" si="21"/>
        <v>72</v>
      </c>
      <c r="O263" s="93">
        <f t="shared" si="22"/>
        <v>36</v>
      </c>
      <c r="P263" s="93">
        <f t="shared" si="23"/>
        <v>0</v>
      </c>
      <c r="Q263" s="93"/>
      <c r="R263" s="93">
        <f t="shared" si="26"/>
        <v>108</v>
      </c>
      <c r="S263" s="90">
        <v>67</v>
      </c>
      <c r="T263" s="90">
        <v>58</v>
      </c>
      <c r="U263" s="90" t="s">
        <v>396</v>
      </c>
      <c r="V263" s="92" t="s">
        <v>1614</v>
      </c>
      <c r="W263" s="506" t="s">
        <v>1896</v>
      </c>
    </row>
    <row r="264" spans="1:24" ht="15">
      <c r="A264" s="91">
        <v>24</v>
      </c>
      <c r="B264" s="93">
        <v>15</v>
      </c>
      <c r="C264" s="93" t="s">
        <v>705</v>
      </c>
      <c r="D264" s="88" t="s">
        <v>706</v>
      </c>
      <c r="E264" s="95">
        <v>3</v>
      </c>
      <c r="F264" s="96" t="s">
        <v>37</v>
      </c>
      <c r="G264" s="94" t="s">
        <v>753</v>
      </c>
      <c r="H264" s="93">
        <v>51</v>
      </c>
      <c r="I264" s="93">
        <v>34</v>
      </c>
      <c r="J264" s="93">
        <v>12</v>
      </c>
      <c r="K264" s="93">
        <v>5</v>
      </c>
      <c r="L264" s="93"/>
      <c r="M264" s="93">
        <v>2</v>
      </c>
      <c r="N264" s="93">
        <f t="shared" si="21"/>
        <v>68</v>
      </c>
      <c r="O264" s="93">
        <f t="shared" si="22"/>
        <v>24</v>
      </c>
      <c r="P264" s="93">
        <f t="shared" si="23"/>
        <v>10</v>
      </c>
      <c r="Q264" s="93"/>
      <c r="R264" s="93">
        <f t="shared" si="26"/>
        <v>102</v>
      </c>
      <c r="S264" s="90">
        <v>115</v>
      </c>
      <c r="T264" s="90">
        <v>58</v>
      </c>
      <c r="U264" s="90" t="s">
        <v>53</v>
      </c>
      <c r="V264" s="92"/>
      <c r="W264" s="506" t="s">
        <v>1896</v>
      </c>
    </row>
    <row r="265" spans="1:24" ht="15" customHeight="1">
      <c r="A265" s="91">
        <v>25</v>
      </c>
      <c r="B265" s="93">
        <v>15</v>
      </c>
      <c r="C265" s="93" t="s">
        <v>42</v>
      </c>
      <c r="D265" s="94" t="s">
        <v>185</v>
      </c>
      <c r="E265" s="93">
        <v>3</v>
      </c>
      <c r="F265" s="96" t="s">
        <v>44</v>
      </c>
      <c r="G265" s="94" t="s">
        <v>744</v>
      </c>
      <c r="H265" s="93">
        <v>54</v>
      </c>
      <c r="I265" s="93">
        <v>36</v>
      </c>
      <c r="J265" s="93">
        <v>18</v>
      </c>
      <c r="K265" s="93"/>
      <c r="L265" s="93"/>
      <c r="M265" s="93">
        <v>1</v>
      </c>
      <c r="N265" s="93">
        <f t="shared" si="21"/>
        <v>36</v>
      </c>
      <c r="O265" s="93">
        <f t="shared" si="22"/>
        <v>18</v>
      </c>
      <c r="P265" s="93">
        <f t="shared" si="23"/>
        <v>0</v>
      </c>
      <c r="Q265" s="93"/>
      <c r="R265" s="93">
        <f t="shared" si="26"/>
        <v>54</v>
      </c>
      <c r="S265" s="93">
        <v>85</v>
      </c>
      <c r="T265" s="93">
        <v>58</v>
      </c>
      <c r="U265" s="93" t="s">
        <v>99</v>
      </c>
      <c r="V265" s="92"/>
      <c r="W265" s="506" t="s">
        <v>1896</v>
      </c>
    </row>
    <row r="266" spans="1:24" ht="15" customHeight="1">
      <c r="A266" s="91">
        <v>26</v>
      </c>
      <c r="B266" s="506">
        <v>15</v>
      </c>
      <c r="C266" s="93" t="s">
        <v>721</v>
      </c>
      <c r="D266" s="93" t="s">
        <v>182</v>
      </c>
      <c r="E266" s="93">
        <v>3</v>
      </c>
      <c r="F266" s="93" t="s">
        <v>37</v>
      </c>
      <c r="G266" s="93" t="s">
        <v>744</v>
      </c>
      <c r="H266" s="93">
        <v>54</v>
      </c>
      <c r="I266" s="93">
        <v>36</v>
      </c>
      <c r="J266" s="93">
        <v>18</v>
      </c>
      <c r="K266" s="93"/>
      <c r="L266" s="93"/>
      <c r="M266" s="93">
        <v>1</v>
      </c>
      <c r="N266" s="93">
        <f t="shared" si="21"/>
        <v>36</v>
      </c>
      <c r="O266" s="93">
        <f t="shared" si="22"/>
        <v>18</v>
      </c>
      <c r="P266" s="93">
        <f t="shared" si="23"/>
        <v>0</v>
      </c>
      <c r="Q266" s="93"/>
      <c r="R266" s="93">
        <f t="shared" si="26"/>
        <v>54</v>
      </c>
      <c r="S266" s="93">
        <v>53</v>
      </c>
      <c r="T266" s="93">
        <v>58</v>
      </c>
      <c r="U266" s="93" t="s">
        <v>1638</v>
      </c>
      <c r="V266" s="504"/>
      <c r="W266" s="506" t="s">
        <v>1896</v>
      </c>
    </row>
    <row r="267" spans="1:24" ht="15" customHeight="1">
      <c r="A267" s="91">
        <v>27</v>
      </c>
      <c r="B267" s="506">
        <v>15</v>
      </c>
      <c r="C267" s="93" t="s">
        <v>696</v>
      </c>
      <c r="D267" s="93" t="s">
        <v>697</v>
      </c>
      <c r="E267" s="93">
        <v>2</v>
      </c>
      <c r="F267" s="93" t="s">
        <v>44</v>
      </c>
      <c r="G267" s="93" t="s">
        <v>734</v>
      </c>
      <c r="H267" s="93">
        <v>36</v>
      </c>
      <c r="I267" s="93">
        <v>24</v>
      </c>
      <c r="J267" s="93">
        <v>12</v>
      </c>
      <c r="K267" s="93"/>
      <c r="L267" s="93"/>
      <c r="M267" s="93">
        <v>1</v>
      </c>
      <c r="N267" s="93">
        <f t="shared" si="21"/>
        <v>24</v>
      </c>
      <c r="O267" s="93">
        <f t="shared" si="22"/>
        <v>12</v>
      </c>
      <c r="P267" s="93">
        <f t="shared" si="23"/>
        <v>0</v>
      </c>
      <c r="Q267" s="93"/>
      <c r="R267" s="93">
        <f t="shared" si="26"/>
        <v>36</v>
      </c>
      <c r="S267" s="93">
        <v>75</v>
      </c>
      <c r="T267" s="93">
        <v>59</v>
      </c>
      <c r="U267" s="93" t="s">
        <v>635</v>
      </c>
      <c r="V267" s="504"/>
      <c r="W267" s="506" t="s">
        <v>1896</v>
      </c>
    </row>
    <row r="268" spans="1:24" ht="15" customHeight="1">
      <c r="A268" s="506"/>
      <c r="B268" s="506"/>
      <c r="C268" s="98" t="s">
        <v>313</v>
      </c>
      <c r="D268" s="93"/>
      <c r="E268" s="93"/>
      <c r="F268" s="93"/>
      <c r="G268" s="93"/>
      <c r="H268" s="93"/>
      <c r="I268" s="93"/>
      <c r="J268" s="93"/>
      <c r="K268" s="93"/>
      <c r="L268" s="93"/>
      <c r="M268" s="98">
        <f>SUM(M241:M267)</f>
        <v>32</v>
      </c>
      <c r="N268" s="98">
        <f>SUM(N241:N267)</f>
        <v>1120</v>
      </c>
      <c r="O268" s="98">
        <f>SUM(O241:O267)</f>
        <v>540</v>
      </c>
      <c r="P268" s="98">
        <f>SUM(P241:P267)</f>
        <v>20</v>
      </c>
      <c r="Q268" s="98"/>
      <c r="R268" s="98">
        <f>SUM(R241:R267)</f>
        <v>1680</v>
      </c>
      <c r="S268" s="93"/>
      <c r="T268" s="93"/>
      <c r="U268" s="93"/>
      <c r="V268" s="504"/>
      <c r="W268" s="645" t="s">
        <v>1896</v>
      </c>
      <c r="X268">
        <v>1</v>
      </c>
    </row>
    <row r="269" spans="1:24" ht="15">
      <c r="A269" s="91">
        <v>1</v>
      </c>
      <c r="B269" s="93">
        <v>16</v>
      </c>
      <c r="C269" s="93" t="s">
        <v>57</v>
      </c>
      <c r="D269" s="94" t="s">
        <v>186</v>
      </c>
      <c r="E269" s="93">
        <v>3</v>
      </c>
      <c r="F269" s="96" t="s">
        <v>37</v>
      </c>
      <c r="G269" s="94" t="s">
        <v>744</v>
      </c>
      <c r="H269" s="93">
        <v>54</v>
      </c>
      <c r="I269" s="93">
        <v>36</v>
      </c>
      <c r="J269" s="93">
        <v>18</v>
      </c>
      <c r="K269" s="93"/>
      <c r="L269" s="93"/>
      <c r="M269" s="93">
        <v>1</v>
      </c>
      <c r="N269" s="93">
        <f t="shared" ref="N269:N331" si="27">I269*M269</f>
        <v>36</v>
      </c>
      <c r="O269" s="93">
        <f t="shared" ref="O269:O331" si="28">J269*M269</f>
        <v>18</v>
      </c>
      <c r="P269" s="93">
        <f t="shared" ref="P269:P331" si="29">K269*M269</f>
        <v>0</v>
      </c>
      <c r="Q269" s="93"/>
      <c r="R269" s="93">
        <f t="shared" ref="R269:R289" si="30">H269*M269</f>
        <v>54</v>
      </c>
      <c r="S269" s="90">
        <v>90</v>
      </c>
      <c r="T269" s="93">
        <v>56</v>
      </c>
      <c r="U269" s="90" t="s">
        <v>89</v>
      </c>
      <c r="V269" s="92"/>
      <c r="W269" s="504" t="s">
        <v>1525</v>
      </c>
    </row>
    <row r="270" spans="1:24" ht="15" customHeight="1">
      <c r="A270" s="91">
        <v>2</v>
      </c>
      <c r="B270" s="93">
        <v>16</v>
      </c>
      <c r="C270" s="93" t="s">
        <v>477</v>
      </c>
      <c r="D270" s="94" t="s">
        <v>400</v>
      </c>
      <c r="E270" s="93">
        <v>3</v>
      </c>
      <c r="F270" s="96" t="s">
        <v>44</v>
      </c>
      <c r="G270" s="94" t="s">
        <v>744</v>
      </c>
      <c r="H270" s="93">
        <v>54</v>
      </c>
      <c r="I270" s="93">
        <v>36</v>
      </c>
      <c r="J270" s="93">
        <v>18</v>
      </c>
      <c r="K270" s="93"/>
      <c r="L270" s="93"/>
      <c r="M270" s="93">
        <v>1</v>
      </c>
      <c r="N270" s="93">
        <f t="shared" si="27"/>
        <v>36</v>
      </c>
      <c r="O270" s="93">
        <f t="shared" si="28"/>
        <v>18</v>
      </c>
      <c r="P270" s="93">
        <f t="shared" si="29"/>
        <v>0</v>
      </c>
      <c r="Q270" s="93"/>
      <c r="R270" s="93">
        <f t="shared" si="30"/>
        <v>54</v>
      </c>
      <c r="S270" s="93">
        <v>65</v>
      </c>
      <c r="T270" s="93">
        <v>56</v>
      </c>
      <c r="U270" s="93" t="s">
        <v>74</v>
      </c>
      <c r="V270" s="92"/>
      <c r="W270" s="504" t="s">
        <v>1525</v>
      </c>
    </row>
    <row r="271" spans="1:24" ht="15">
      <c r="A271" s="91">
        <v>3</v>
      </c>
      <c r="B271" s="93">
        <v>16</v>
      </c>
      <c r="C271" s="93" t="s">
        <v>747</v>
      </c>
      <c r="D271" s="94" t="s">
        <v>748</v>
      </c>
      <c r="E271" s="93">
        <v>3</v>
      </c>
      <c r="F271" s="96" t="s">
        <v>44</v>
      </c>
      <c r="G271" s="94" t="s">
        <v>744</v>
      </c>
      <c r="H271" s="93">
        <v>54</v>
      </c>
      <c r="I271" s="93">
        <v>36</v>
      </c>
      <c r="J271" s="93">
        <v>18</v>
      </c>
      <c r="K271" s="93"/>
      <c r="L271" s="93"/>
      <c r="M271" s="93">
        <v>1</v>
      </c>
      <c r="N271" s="93">
        <f t="shared" si="27"/>
        <v>36</v>
      </c>
      <c r="O271" s="93">
        <f t="shared" si="28"/>
        <v>18</v>
      </c>
      <c r="P271" s="93">
        <f t="shared" si="29"/>
        <v>0</v>
      </c>
      <c r="Q271" s="93"/>
      <c r="R271" s="93">
        <f t="shared" si="30"/>
        <v>54</v>
      </c>
      <c r="S271" s="90">
        <v>50</v>
      </c>
      <c r="T271" s="93">
        <v>57</v>
      </c>
      <c r="U271" s="93" t="s">
        <v>38</v>
      </c>
      <c r="V271" s="92"/>
      <c r="W271" s="504" t="s">
        <v>1525</v>
      </c>
    </row>
    <row r="272" spans="1:24" ht="15">
      <c r="A272" s="91">
        <v>4</v>
      </c>
      <c r="B272" s="93">
        <v>16</v>
      </c>
      <c r="C272" s="93" t="s">
        <v>765</v>
      </c>
      <c r="D272" s="94" t="s">
        <v>766</v>
      </c>
      <c r="E272" s="93">
        <v>3</v>
      </c>
      <c r="F272" s="96" t="s">
        <v>37</v>
      </c>
      <c r="G272" s="94" t="s">
        <v>753</v>
      </c>
      <c r="H272" s="93">
        <v>51</v>
      </c>
      <c r="I272" s="93">
        <v>34</v>
      </c>
      <c r="J272" s="93">
        <v>12</v>
      </c>
      <c r="K272" s="93">
        <v>5</v>
      </c>
      <c r="L272" s="93"/>
      <c r="M272" s="93">
        <v>3</v>
      </c>
      <c r="N272" s="93">
        <f t="shared" si="27"/>
        <v>102</v>
      </c>
      <c r="O272" s="93">
        <f t="shared" si="28"/>
        <v>36</v>
      </c>
      <c r="P272" s="93">
        <f t="shared" si="29"/>
        <v>15</v>
      </c>
      <c r="Q272" s="93"/>
      <c r="R272" s="93">
        <f t="shared" si="30"/>
        <v>153</v>
      </c>
      <c r="S272" s="90">
        <v>88</v>
      </c>
      <c r="T272" s="90">
        <v>57</v>
      </c>
      <c r="U272" s="90" t="s">
        <v>89</v>
      </c>
      <c r="V272" s="92"/>
      <c r="W272" s="504" t="s">
        <v>1525</v>
      </c>
    </row>
    <row r="273" spans="1:23" s="134" customFormat="1" ht="14.25" customHeight="1">
      <c r="A273" s="91">
        <v>5</v>
      </c>
      <c r="B273" s="93">
        <v>16</v>
      </c>
      <c r="C273" s="93" t="s">
        <v>767</v>
      </c>
      <c r="D273" s="94" t="s">
        <v>398</v>
      </c>
      <c r="E273" s="93">
        <v>2</v>
      </c>
      <c r="F273" s="96" t="s">
        <v>37</v>
      </c>
      <c r="G273" s="94" t="s">
        <v>734</v>
      </c>
      <c r="H273" s="93">
        <v>36</v>
      </c>
      <c r="I273" s="93">
        <v>24</v>
      </c>
      <c r="J273" s="93">
        <v>12</v>
      </c>
      <c r="K273" s="93"/>
      <c r="L273" s="93"/>
      <c r="M273" s="93">
        <v>2</v>
      </c>
      <c r="N273" s="93">
        <f t="shared" si="27"/>
        <v>48</v>
      </c>
      <c r="O273" s="93">
        <f t="shared" si="28"/>
        <v>24</v>
      </c>
      <c r="P273" s="93">
        <f t="shared" si="29"/>
        <v>0</v>
      </c>
      <c r="Q273" s="93"/>
      <c r="R273" s="93">
        <f t="shared" si="30"/>
        <v>72</v>
      </c>
      <c r="S273" s="90">
        <v>73</v>
      </c>
      <c r="T273" s="93">
        <v>57</v>
      </c>
      <c r="U273" s="90" t="s">
        <v>89</v>
      </c>
      <c r="V273" s="92"/>
      <c r="W273" s="504" t="s">
        <v>1525</v>
      </c>
    </row>
    <row r="274" spans="1:23" ht="15">
      <c r="A274" s="91">
        <v>6</v>
      </c>
      <c r="B274" s="93">
        <v>16</v>
      </c>
      <c r="C274" s="93" t="s">
        <v>768</v>
      </c>
      <c r="D274" s="94" t="s">
        <v>769</v>
      </c>
      <c r="E274" s="93">
        <v>3</v>
      </c>
      <c r="F274" s="96" t="s">
        <v>37</v>
      </c>
      <c r="G274" s="94" t="s">
        <v>744</v>
      </c>
      <c r="H274" s="93">
        <v>54</v>
      </c>
      <c r="I274" s="93">
        <v>36</v>
      </c>
      <c r="J274" s="93">
        <v>18</v>
      </c>
      <c r="K274" s="93"/>
      <c r="L274" s="93"/>
      <c r="M274" s="93">
        <v>1</v>
      </c>
      <c r="N274" s="93">
        <f t="shared" si="27"/>
        <v>36</v>
      </c>
      <c r="O274" s="93">
        <f t="shared" si="28"/>
        <v>18</v>
      </c>
      <c r="P274" s="93">
        <f t="shared" si="29"/>
        <v>0</v>
      </c>
      <c r="Q274" s="93"/>
      <c r="R274" s="93">
        <f t="shared" si="30"/>
        <v>54</v>
      </c>
      <c r="S274" s="90">
        <v>76</v>
      </c>
      <c r="T274" s="90">
        <v>57</v>
      </c>
      <c r="U274" s="90" t="s">
        <v>89</v>
      </c>
      <c r="V274" s="92"/>
      <c r="W274" s="504" t="s">
        <v>1525</v>
      </c>
    </row>
    <row r="275" spans="1:23" ht="15">
      <c r="A275" s="91">
        <v>7</v>
      </c>
      <c r="B275" s="93">
        <v>16</v>
      </c>
      <c r="C275" s="93" t="s">
        <v>589</v>
      </c>
      <c r="D275" s="94" t="s">
        <v>401</v>
      </c>
      <c r="E275" s="93">
        <v>3</v>
      </c>
      <c r="F275" s="96" t="s">
        <v>37</v>
      </c>
      <c r="G275" s="94" t="s">
        <v>744</v>
      </c>
      <c r="H275" s="93">
        <v>54</v>
      </c>
      <c r="I275" s="93">
        <v>36</v>
      </c>
      <c r="J275" s="93">
        <v>18</v>
      </c>
      <c r="K275" s="93"/>
      <c r="L275" s="93"/>
      <c r="M275" s="93">
        <v>1</v>
      </c>
      <c r="N275" s="93">
        <f t="shared" si="27"/>
        <v>36</v>
      </c>
      <c r="O275" s="93">
        <f t="shared" si="28"/>
        <v>18</v>
      </c>
      <c r="P275" s="93">
        <f t="shared" si="29"/>
        <v>0</v>
      </c>
      <c r="Q275" s="93"/>
      <c r="R275" s="93">
        <f t="shared" si="30"/>
        <v>54</v>
      </c>
      <c r="S275" s="90">
        <v>78</v>
      </c>
      <c r="T275" s="90">
        <v>57</v>
      </c>
      <c r="U275" s="90" t="s">
        <v>89</v>
      </c>
      <c r="V275" s="92"/>
      <c r="W275" s="504" t="s">
        <v>1525</v>
      </c>
    </row>
    <row r="276" spans="1:23" ht="15">
      <c r="A276" s="91">
        <v>8</v>
      </c>
      <c r="B276" s="93">
        <v>16</v>
      </c>
      <c r="C276" s="93" t="s">
        <v>676</v>
      </c>
      <c r="D276" s="94" t="s">
        <v>395</v>
      </c>
      <c r="E276" s="93">
        <v>3</v>
      </c>
      <c r="F276" s="96" t="s">
        <v>37</v>
      </c>
      <c r="G276" s="94" t="s">
        <v>744</v>
      </c>
      <c r="H276" s="93">
        <v>54</v>
      </c>
      <c r="I276" s="93">
        <v>36</v>
      </c>
      <c r="J276" s="93">
        <v>18</v>
      </c>
      <c r="K276" s="93"/>
      <c r="L276" s="93"/>
      <c r="M276" s="93">
        <v>1</v>
      </c>
      <c r="N276" s="93">
        <f t="shared" si="27"/>
        <v>36</v>
      </c>
      <c r="O276" s="93">
        <f t="shared" si="28"/>
        <v>18</v>
      </c>
      <c r="P276" s="93">
        <f t="shared" si="29"/>
        <v>0</v>
      </c>
      <c r="Q276" s="93"/>
      <c r="R276" s="93">
        <f t="shared" si="30"/>
        <v>54</v>
      </c>
      <c r="S276" s="90">
        <v>99</v>
      </c>
      <c r="T276" s="90">
        <v>57</v>
      </c>
      <c r="U276" s="90" t="s">
        <v>79</v>
      </c>
      <c r="V276" s="92"/>
      <c r="W276" s="504" t="s">
        <v>1525</v>
      </c>
    </row>
    <row r="277" spans="1:23" ht="15">
      <c r="A277" s="91">
        <v>9</v>
      </c>
      <c r="B277" s="93">
        <v>16</v>
      </c>
      <c r="C277" s="93" t="s">
        <v>57</v>
      </c>
      <c r="D277" s="94" t="s">
        <v>186</v>
      </c>
      <c r="E277" s="93">
        <v>3</v>
      </c>
      <c r="F277" s="96" t="s">
        <v>44</v>
      </c>
      <c r="G277" s="94" t="s">
        <v>744</v>
      </c>
      <c r="H277" s="93">
        <v>54</v>
      </c>
      <c r="I277" s="93">
        <v>36</v>
      </c>
      <c r="J277" s="93">
        <v>18</v>
      </c>
      <c r="K277" s="93"/>
      <c r="L277" s="93"/>
      <c r="M277" s="93">
        <v>1</v>
      </c>
      <c r="N277" s="93">
        <f t="shared" si="27"/>
        <v>36</v>
      </c>
      <c r="O277" s="93">
        <f t="shared" si="28"/>
        <v>18</v>
      </c>
      <c r="P277" s="93">
        <f t="shared" si="29"/>
        <v>0</v>
      </c>
      <c r="Q277" s="93"/>
      <c r="R277" s="93">
        <f t="shared" si="30"/>
        <v>54</v>
      </c>
      <c r="S277" s="90">
        <v>75</v>
      </c>
      <c r="T277" s="90">
        <v>57</v>
      </c>
      <c r="U277" s="90" t="s">
        <v>79</v>
      </c>
      <c r="V277" s="92"/>
      <c r="W277" s="504" t="s">
        <v>1525</v>
      </c>
    </row>
    <row r="278" spans="1:23" ht="15">
      <c r="A278" s="91">
        <v>10</v>
      </c>
      <c r="B278" s="93">
        <v>16</v>
      </c>
      <c r="C278" s="93" t="s">
        <v>399</v>
      </c>
      <c r="D278" s="94" t="s">
        <v>400</v>
      </c>
      <c r="E278" s="95">
        <v>3</v>
      </c>
      <c r="F278" s="96" t="s">
        <v>44</v>
      </c>
      <c r="G278" s="94" t="s">
        <v>744</v>
      </c>
      <c r="H278" s="93">
        <v>54</v>
      </c>
      <c r="I278" s="93">
        <v>36</v>
      </c>
      <c r="J278" s="93">
        <v>18</v>
      </c>
      <c r="K278" s="93"/>
      <c r="L278" s="93"/>
      <c r="M278" s="93">
        <v>1</v>
      </c>
      <c r="N278" s="93">
        <f t="shared" si="27"/>
        <v>36</v>
      </c>
      <c r="O278" s="93">
        <f t="shared" si="28"/>
        <v>18</v>
      </c>
      <c r="P278" s="93">
        <f t="shared" si="29"/>
        <v>0</v>
      </c>
      <c r="Q278" s="93"/>
      <c r="R278" s="93">
        <f t="shared" si="30"/>
        <v>54</v>
      </c>
      <c r="S278" s="90">
        <v>95</v>
      </c>
      <c r="T278" s="90">
        <v>58</v>
      </c>
      <c r="U278" s="90" t="s">
        <v>635</v>
      </c>
      <c r="V278" s="92"/>
      <c r="W278" s="504" t="s">
        <v>1525</v>
      </c>
    </row>
    <row r="279" spans="1:23" ht="15">
      <c r="A279" s="91">
        <v>11</v>
      </c>
      <c r="B279" s="93">
        <v>16</v>
      </c>
      <c r="C279" s="93" t="s">
        <v>701</v>
      </c>
      <c r="D279" s="94" t="s">
        <v>702</v>
      </c>
      <c r="E279" s="95">
        <v>2</v>
      </c>
      <c r="F279" s="96" t="s">
        <v>44</v>
      </c>
      <c r="G279" s="94" t="s">
        <v>734</v>
      </c>
      <c r="H279" s="93">
        <v>36</v>
      </c>
      <c r="I279" s="93">
        <v>24</v>
      </c>
      <c r="J279" s="93">
        <v>12</v>
      </c>
      <c r="K279" s="93"/>
      <c r="L279" s="93"/>
      <c r="M279" s="93">
        <v>1</v>
      </c>
      <c r="N279" s="93">
        <f t="shared" si="27"/>
        <v>24</v>
      </c>
      <c r="O279" s="93">
        <f t="shared" si="28"/>
        <v>12</v>
      </c>
      <c r="P279" s="93">
        <f t="shared" si="29"/>
        <v>0</v>
      </c>
      <c r="Q279" s="93"/>
      <c r="R279" s="93">
        <f t="shared" si="30"/>
        <v>36</v>
      </c>
      <c r="S279" s="90">
        <v>100</v>
      </c>
      <c r="T279" s="90">
        <v>58</v>
      </c>
      <c r="U279" s="90" t="s">
        <v>549</v>
      </c>
      <c r="V279" s="92" t="s">
        <v>1610</v>
      </c>
      <c r="W279" s="504" t="s">
        <v>1525</v>
      </c>
    </row>
    <row r="280" spans="1:23" ht="15">
      <c r="A280" s="91">
        <v>12</v>
      </c>
      <c r="B280" s="93">
        <v>16</v>
      </c>
      <c r="C280" s="93" t="s">
        <v>747</v>
      </c>
      <c r="D280" s="88" t="s">
        <v>748</v>
      </c>
      <c r="E280" s="95">
        <v>3</v>
      </c>
      <c r="F280" s="96" t="s">
        <v>44</v>
      </c>
      <c r="G280" s="94" t="s">
        <v>744</v>
      </c>
      <c r="H280" s="93">
        <v>54</v>
      </c>
      <c r="I280" s="93">
        <v>36</v>
      </c>
      <c r="J280" s="93">
        <v>18</v>
      </c>
      <c r="K280" s="93"/>
      <c r="L280" s="93"/>
      <c r="M280" s="93">
        <v>1</v>
      </c>
      <c r="N280" s="93">
        <f t="shared" si="27"/>
        <v>36</v>
      </c>
      <c r="O280" s="93">
        <f t="shared" si="28"/>
        <v>18</v>
      </c>
      <c r="P280" s="93">
        <f t="shared" si="29"/>
        <v>0</v>
      </c>
      <c r="Q280" s="93"/>
      <c r="R280" s="93">
        <f t="shared" si="30"/>
        <v>54</v>
      </c>
      <c r="S280" s="90">
        <v>70</v>
      </c>
      <c r="T280" s="90">
        <v>58</v>
      </c>
      <c r="U280" s="90" t="s">
        <v>396</v>
      </c>
      <c r="V280" s="92"/>
      <c r="W280" s="504" t="s">
        <v>1525</v>
      </c>
    </row>
    <row r="281" spans="1:23" ht="15">
      <c r="A281" s="91">
        <v>13</v>
      </c>
      <c r="B281" s="93">
        <v>16</v>
      </c>
      <c r="C281" s="93" t="s">
        <v>442</v>
      </c>
      <c r="D281" s="88" t="s">
        <v>441</v>
      </c>
      <c r="E281" s="95">
        <v>2</v>
      </c>
      <c r="F281" s="96" t="s">
        <v>44</v>
      </c>
      <c r="G281" s="94" t="s">
        <v>734</v>
      </c>
      <c r="H281" s="93">
        <v>36</v>
      </c>
      <c r="I281" s="93">
        <v>24</v>
      </c>
      <c r="J281" s="93">
        <v>12</v>
      </c>
      <c r="K281" s="93"/>
      <c r="L281" s="93"/>
      <c r="M281" s="93">
        <v>1</v>
      </c>
      <c r="N281" s="93">
        <f t="shared" si="27"/>
        <v>24</v>
      </c>
      <c r="O281" s="93">
        <f t="shared" si="28"/>
        <v>12</v>
      </c>
      <c r="P281" s="93">
        <f t="shared" si="29"/>
        <v>0</v>
      </c>
      <c r="Q281" s="93"/>
      <c r="R281" s="93">
        <f t="shared" si="30"/>
        <v>36</v>
      </c>
      <c r="S281" s="90">
        <v>80</v>
      </c>
      <c r="T281" s="90">
        <v>58</v>
      </c>
      <c r="U281" s="90" t="s">
        <v>53</v>
      </c>
      <c r="V281" s="92"/>
      <c r="W281" s="504" t="s">
        <v>1525</v>
      </c>
    </row>
    <row r="282" spans="1:23" ht="15">
      <c r="A282" s="91">
        <v>14</v>
      </c>
      <c r="B282" s="93">
        <v>16</v>
      </c>
      <c r="C282" s="93" t="s">
        <v>1618</v>
      </c>
      <c r="D282" s="88" t="s">
        <v>912</v>
      </c>
      <c r="E282" s="95">
        <v>2</v>
      </c>
      <c r="F282" s="96" t="s">
        <v>37</v>
      </c>
      <c r="G282" s="94" t="s">
        <v>734</v>
      </c>
      <c r="H282" s="93">
        <v>36</v>
      </c>
      <c r="I282" s="93">
        <v>24</v>
      </c>
      <c r="J282" s="93">
        <v>12</v>
      </c>
      <c r="K282" s="93"/>
      <c r="L282" s="93"/>
      <c r="M282" s="93">
        <v>3</v>
      </c>
      <c r="N282" s="93">
        <f t="shared" si="27"/>
        <v>72</v>
      </c>
      <c r="O282" s="93">
        <f t="shared" si="28"/>
        <v>36</v>
      </c>
      <c r="P282" s="93">
        <f t="shared" si="29"/>
        <v>0</v>
      </c>
      <c r="Q282" s="93"/>
      <c r="R282" s="93">
        <f t="shared" si="30"/>
        <v>108</v>
      </c>
      <c r="S282" s="90">
        <v>91</v>
      </c>
      <c r="T282" s="90">
        <v>58</v>
      </c>
      <c r="U282" s="90" t="s">
        <v>89</v>
      </c>
      <c r="V282" s="92"/>
      <c r="W282" s="504" t="s">
        <v>1525</v>
      </c>
    </row>
    <row r="283" spans="1:23" ht="15">
      <c r="A283" s="91">
        <v>15</v>
      </c>
      <c r="B283" s="93">
        <v>16</v>
      </c>
      <c r="C283" s="93" t="s">
        <v>440</v>
      </c>
      <c r="D283" s="88" t="s">
        <v>441</v>
      </c>
      <c r="E283" s="95">
        <v>2</v>
      </c>
      <c r="F283" s="96" t="s">
        <v>37</v>
      </c>
      <c r="G283" s="94" t="s">
        <v>734</v>
      </c>
      <c r="H283" s="93">
        <v>36</v>
      </c>
      <c r="I283" s="93">
        <v>24</v>
      </c>
      <c r="J283" s="93">
        <v>12</v>
      </c>
      <c r="K283" s="93"/>
      <c r="L283" s="93"/>
      <c r="M283" s="93">
        <v>3</v>
      </c>
      <c r="N283" s="93">
        <f t="shared" si="27"/>
        <v>72</v>
      </c>
      <c r="O283" s="93">
        <f t="shared" si="28"/>
        <v>36</v>
      </c>
      <c r="P283" s="93">
        <f t="shared" si="29"/>
        <v>0</v>
      </c>
      <c r="Q283" s="93"/>
      <c r="R283" s="93">
        <f t="shared" si="30"/>
        <v>108</v>
      </c>
      <c r="S283" s="90">
        <v>91</v>
      </c>
      <c r="T283" s="90">
        <v>58</v>
      </c>
      <c r="U283" s="90" t="s">
        <v>89</v>
      </c>
      <c r="V283" s="92"/>
      <c r="W283" s="504" t="s">
        <v>1525</v>
      </c>
    </row>
    <row r="284" spans="1:23" ht="15">
      <c r="A284" s="91">
        <v>16</v>
      </c>
      <c r="B284" s="93">
        <v>16</v>
      </c>
      <c r="C284" s="93" t="s">
        <v>701</v>
      </c>
      <c r="D284" s="88" t="s">
        <v>702</v>
      </c>
      <c r="E284" s="95">
        <v>2</v>
      </c>
      <c r="F284" s="96" t="s">
        <v>44</v>
      </c>
      <c r="G284" s="94" t="s">
        <v>734</v>
      </c>
      <c r="H284" s="93">
        <v>36</v>
      </c>
      <c r="I284" s="93">
        <v>24</v>
      </c>
      <c r="J284" s="93">
        <v>12</v>
      </c>
      <c r="K284" s="93"/>
      <c r="L284" s="93"/>
      <c r="M284" s="93">
        <v>1</v>
      </c>
      <c r="N284" s="93">
        <f t="shared" si="27"/>
        <v>24</v>
      </c>
      <c r="O284" s="93">
        <f t="shared" si="28"/>
        <v>12</v>
      </c>
      <c r="P284" s="93">
        <f t="shared" si="29"/>
        <v>0</v>
      </c>
      <c r="Q284" s="93"/>
      <c r="R284" s="93">
        <f t="shared" si="30"/>
        <v>36</v>
      </c>
      <c r="S284" s="90">
        <v>110</v>
      </c>
      <c r="T284" s="90">
        <v>58</v>
      </c>
      <c r="U284" s="90" t="s">
        <v>89</v>
      </c>
      <c r="V284" s="92"/>
      <c r="W284" s="504" t="s">
        <v>1525</v>
      </c>
    </row>
    <row r="285" spans="1:23" ht="15" customHeight="1">
      <c r="A285" s="91">
        <v>17</v>
      </c>
      <c r="B285" s="93">
        <v>16</v>
      </c>
      <c r="C285" s="93" t="s">
        <v>399</v>
      </c>
      <c r="D285" s="94" t="s">
        <v>400</v>
      </c>
      <c r="E285" s="93">
        <v>3</v>
      </c>
      <c r="F285" s="96" t="s">
        <v>37</v>
      </c>
      <c r="G285" s="94" t="s">
        <v>744</v>
      </c>
      <c r="H285" s="93">
        <v>54</v>
      </c>
      <c r="I285" s="93">
        <v>36</v>
      </c>
      <c r="J285" s="93">
        <v>18</v>
      </c>
      <c r="K285" s="93"/>
      <c r="L285" s="93"/>
      <c r="M285" s="93">
        <v>2</v>
      </c>
      <c r="N285" s="93">
        <f t="shared" si="27"/>
        <v>72</v>
      </c>
      <c r="O285" s="93">
        <f t="shared" si="28"/>
        <v>36</v>
      </c>
      <c r="P285" s="93">
        <f t="shared" si="29"/>
        <v>0</v>
      </c>
      <c r="Q285" s="93"/>
      <c r="R285" s="93">
        <f t="shared" si="30"/>
        <v>108</v>
      </c>
      <c r="S285" s="159">
        <v>120</v>
      </c>
      <c r="T285" s="93">
        <v>58</v>
      </c>
      <c r="U285" s="93" t="s">
        <v>89</v>
      </c>
      <c r="V285" s="92"/>
      <c r="W285" s="504" t="s">
        <v>1525</v>
      </c>
    </row>
    <row r="286" spans="1:23" ht="15" customHeight="1">
      <c r="A286" s="91">
        <v>18</v>
      </c>
      <c r="B286" s="506">
        <v>16</v>
      </c>
      <c r="C286" s="93" t="s">
        <v>701</v>
      </c>
      <c r="D286" s="93" t="s">
        <v>702</v>
      </c>
      <c r="E286" s="93">
        <v>2</v>
      </c>
      <c r="F286" s="93" t="s">
        <v>44</v>
      </c>
      <c r="G286" s="93" t="s">
        <v>734</v>
      </c>
      <c r="H286" s="93">
        <v>36</v>
      </c>
      <c r="I286" s="93">
        <v>24</v>
      </c>
      <c r="J286" s="93">
        <v>12</v>
      </c>
      <c r="K286" s="93"/>
      <c r="L286" s="93"/>
      <c r="M286" s="93">
        <v>2</v>
      </c>
      <c r="N286" s="93">
        <f t="shared" si="27"/>
        <v>48</v>
      </c>
      <c r="O286" s="93">
        <f t="shared" si="28"/>
        <v>24</v>
      </c>
      <c r="P286" s="93">
        <f t="shared" si="29"/>
        <v>0</v>
      </c>
      <c r="Q286" s="93"/>
      <c r="R286" s="93">
        <f t="shared" si="30"/>
        <v>72</v>
      </c>
      <c r="S286" s="93">
        <v>65</v>
      </c>
      <c r="T286" s="93">
        <v>59</v>
      </c>
      <c r="U286" s="93" t="s">
        <v>396</v>
      </c>
      <c r="V286" s="504"/>
      <c r="W286" s="504" t="s">
        <v>1525</v>
      </c>
    </row>
    <row r="287" spans="1:23" ht="15" customHeight="1">
      <c r="A287" s="91">
        <v>19</v>
      </c>
      <c r="B287" s="506">
        <v>16</v>
      </c>
      <c r="C287" s="93" t="s">
        <v>701</v>
      </c>
      <c r="D287" s="93" t="s">
        <v>702</v>
      </c>
      <c r="E287" s="93">
        <v>2</v>
      </c>
      <c r="F287" s="93" t="s">
        <v>44</v>
      </c>
      <c r="G287" s="93" t="s">
        <v>734</v>
      </c>
      <c r="H287" s="93">
        <v>36</v>
      </c>
      <c r="I287" s="93">
        <v>24</v>
      </c>
      <c r="J287" s="93">
        <v>12</v>
      </c>
      <c r="K287" s="93"/>
      <c r="L287" s="93"/>
      <c r="M287" s="93">
        <v>2</v>
      </c>
      <c r="N287" s="93">
        <f t="shared" si="27"/>
        <v>48</v>
      </c>
      <c r="O287" s="93">
        <f t="shared" si="28"/>
        <v>24</v>
      </c>
      <c r="P287" s="93">
        <f t="shared" si="29"/>
        <v>0</v>
      </c>
      <c r="Q287" s="93"/>
      <c r="R287" s="93">
        <f t="shared" si="30"/>
        <v>72</v>
      </c>
      <c r="S287" s="93">
        <v>90</v>
      </c>
      <c r="T287" s="93">
        <v>59</v>
      </c>
      <c r="U287" s="93" t="s">
        <v>60</v>
      </c>
      <c r="V287" s="504"/>
      <c r="W287" s="504" t="s">
        <v>1525</v>
      </c>
    </row>
    <row r="288" spans="1:23" ht="15" customHeight="1">
      <c r="A288" s="91">
        <v>20</v>
      </c>
      <c r="B288" s="506">
        <v>16</v>
      </c>
      <c r="C288" s="93" t="s">
        <v>701</v>
      </c>
      <c r="D288" s="93" t="s">
        <v>702</v>
      </c>
      <c r="E288" s="93">
        <v>2</v>
      </c>
      <c r="F288" s="93" t="s">
        <v>44</v>
      </c>
      <c r="G288" s="93" t="s">
        <v>734</v>
      </c>
      <c r="H288" s="93">
        <v>36</v>
      </c>
      <c r="I288" s="93">
        <v>24</v>
      </c>
      <c r="J288" s="93">
        <v>12</v>
      </c>
      <c r="K288" s="93"/>
      <c r="L288" s="93"/>
      <c r="M288" s="93">
        <v>2</v>
      </c>
      <c r="N288" s="93">
        <f t="shared" si="27"/>
        <v>48</v>
      </c>
      <c r="O288" s="93">
        <f t="shared" si="28"/>
        <v>24</v>
      </c>
      <c r="P288" s="93">
        <f t="shared" si="29"/>
        <v>0</v>
      </c>
      <c r="Q288" s="93"/>
      <c r="R288" s="93">
        <f t="shared" si="30"/>
        <v>72</v>
      </c>
      <c r="S288" s="93">
        <v>75</v>
      </c>
      <c r="T288" s="93">
        <v>59</v>
      </c>
      <c r="U288" s="93" t="s">
        <v>812</v>
      </c>
      <c r="V288" s="504"/>
      <c r="W288" s="504" t="s">
        <v>1525</v>
      </c>
    </row>
    <row r="289" spans="1:24" ht="15" customHeight="1">
      <c r="A289" s="91">
        <v>21</v>
      </c>
      <c r="B289" s="506">
        <v>16</v>
      </c>
      <c r="C289" s="93" t="s">
        <v>701</v>
      </c>
      <c r="D289" s="93" t="s">
        <v>702</v>
      </c>
      <c r="E289" s="93">
        <v>2</v>
      </c>
      <c r="F289" s="93" t="s">
        <v>44</v>
      </c>
      <c r="G289" s="93" t="s">
        <v>734</v>
      </c>
      <c r="H289" s="93">
        <v>36</v>
      </c>
      <c r="I289" s="93">
        <v>24</v>
      </c>
      <c r="J289" s="93">
        <v>12</v>
      </c>
      <c r="K289" s="93"/>
      <c r="L289" s="93"/>
      <c r="M289" s="93">
        <v>1</v>
      </c>
      <c r="N289" s="93">
        <f t="shared" si="27"/>
        <v>24</v>
      </c>
      <c r="O289" s="93">
        <f t="shared" si="28"/>
        <v>12</v>
      </c>
      <c r="P289" s="93">
        <f t="shared" si="29"/>
        <v>0</v>
      </c>
      <c r="Q289" s="93"/>
      <c r="R289" s="93">
        <f t="shared" si="30"/>
        <v>36</v>
      </c>
      <c r="S289" s="93">
        <v>80</v>
      </c>
      <c r="T289" s="93">
        <v>59</v>
      </c>
      <c r="U289" s="93" t="s">
        <v>813</v>
      </c>
      <c r="V289" s="504"/>
      <c r="W289" s="504" t="s">
        <v>1525</v>
      </c>
    </row>
    <row r="290" spans="1:24" ht="15" customHeight="1">
      <c r="A290" s="506"/>
      <c r="B290" s="506"/>
      <c r="C290" s="98" t="s">
        <v>313</v>
      </c>
      <c r="D290" s="93"/>
      <c r="E290" s="93"/>
      <c r="F290" s="93"/>
      <c r="G290" s="93"/>
      <c r="H290" s="93"/>
      <c r="I290" s="93"/>
      <c r="J290" s="93"/>
      <c r="K290" s="93"/>
      <c r="L290" s="93"/>
      <c r="M290" s="98">
        <f>SUM(M269:M289)</f>
        <v>32</v>
      </c>
      <c r="N290" s="98">
        <f>SUM(N269:N289)</f>
        <v>930</v>
      </c>
      <c r="O290" s="98">
        <f>SUM(O269:O289)</f>
        <v>450</v>
      </c>
      <c r="P290" s="98">
        <f>SUM(P269:P289)</f>
        <v>15</v>
      </c>
      <c r="Q290" s="98"/>
      <c r="R290" s="98">
        <f>SUM(R269:R289)</f>
        <v>1395</v>
      </c>
      <c r="S290" s="93"/>
      <c r="T290" s="93"/>
      <c r="U290" s="93"/>
      <c r="V290" s="504"/>
      <c r="W290" s="645" t="s">
        <v>1525</v>
      </c>
      <c r="X290">
        <v>1</v>
      </c>
    </row>
    <row r="291" spans="1:24" ht="15" customHeight="1">
      <c r="A291" s="91">
        <v>1</v>
      </c>
      <c r="B291" s="93">
        <v>17</v>
      </c>
      <c r="C291" s="93" t="s">
        <v>402</v>
      </c>
      <c r="D291" s="94" t="s">
        <v>403</v>
      </c>
      <c r="E291" s="93">
        <v>3</v>
      </c>
      <c r="F291" s="96" t="s">
        <v>37</v>
      </c>
      <c r="G291" s="94" t="s">
        <v>744</v>
      </c>
      <c r="H291" s="93">
        <v>54</v>
      </c>
      <c r="I291" s="93">
        <v>36</v>
      </c>
      <c r="J291" s="93">
        <v>18</v>
      </c>
      <c r="K291" s="93"/>
      <c r="L291" s="93"/>
      <c r="M291" s="93">
        <v>1</v>
      </c>
      <c r="N291" s="93">
        <f t="shared" si="27"/>
        <v>36</v>
      </c>
      <c r="O291" s="93">
        <f t="shared" si="28"/>
        <v>18</v>
      </c>
      <c r="P291" s="93">
        <f t="shared" si="29"/>
        <v>0</v>
      </c>
      <c r="Q291" s="93"/>
      <c r="R291" s="93">
        <f t="shared" ref="R291:R309" si="31">H291*M291</f>
        <v>54</v>
      </c>
      <c r="S291" s="90">
        <v>106</v>
      </c>
      <c r="T291" s="90">
        <v>56</v>
      </c>
      <c r="U291" s="90" t="s">
        <v>89</v>
      </c>
      <c r="V291" s="105" t="s">
        <v>1508</v>
      </c>
      <c r="W291" s="504" t="s">
        <v>1524</v>
      </c>
    </row>
    <row r="292" spans="1:24" ht="15">
      <c r="A292" s="91">
        <v>2</v>
      </c>
      <c r="B292" s="93">
        <v>17</v>
      </c>
      <c r="C292" s="93" t="s">
        <v>240</v>
      </c>
      <c r="D292" s="94" t="s">
        <v>357</v>
      </c>
      <c r="E292" s="93">
        <v>3</v>
      </c>
      <c r="F292" s="96" t="s">
        <v>37</v>
      </c>
      <c r="G292" s="99" t="s">
        <v>744</v>
      </c>
      <c r="H292" s="93">
        <v>54</v>
      </c>
      <c r="I292" s="93">
        <v>36</v>
      </c>
      <c r="J292" s="93">
        <v>18</v>
      </c>
      <c r="K292" s="93"/>
      <c r="L292" s="93"/>
      <c r="M292" s="93">
        <v>1</v>
      </c>
      <c r="N292" s="93">
        <f t="shared" si="27"/>
        <v>36</v>
      </c>
      <c r="O292" s="93">
        <f t="shared" si="28"/>
        <v>18</v>
      </c>
      <c r="P292" s="93">
        <f t="shared" si="29"/>
        <v>0</v>
      </c>
      <c r="Q292" s="93"/>
      <c r="R292" s="93">
        <f t="shared" si="31"/>
        <v>54</v>
      </c>
      <c r="S292" s="90">
        <v>83</v>
      </c>
      <c r="T292" s="93">
        <v>57</v>
      </c>
      <c r="U292" s="90" t="s">
        <v>89</v>
      </c>
      <c r="V292" s="92"/>
      <c r="W292" s="504" t="s">
        <v>1524</v>
      </c>
    </row>
    <row r="293" spans="1:24" ht="15">
      <c r="A293" s="91">
        <v>3</v>
      </c>
      <c r="B293" s="93">
        <v>17</v>
      </c>
      <c r="C293" s="93" t="s">
        <v>526</v>
      </c>
      <c r="D293" s="88" t="s">
        <v>188</v>
      </c>
      <c r="E293" s="95">
        <v>3</v>
      </c>
      <c r="F293" s="96" t="s">
        <v>44</v>
      </c>
      <c r="G293" s="94" t="s">
        <v>744</v>
      </c>
      <c r="H293" s="93">
        <v>54</v>
      </c>
      <c r="I293" s="93">
        <v>36</v>
      </c>
      <c r="J293" s="93">
        <v>18</v>
      </c>
      <c r="K293" s="93"/>
      <c r="L293" s="93"/>
      <c r="M293" s="93">
        <v>1</v>
      </c>
      <c r="N293" s="93">
        <f t="shared" si="27"/>
        <v>36</v>
      </c>
      <c r="O293" s="93">
        <f t="shared" si="28"/>
        <v>18</v>
      </c>
      <c r="P293" s="93">
        <f t="shared" si="29"/>
        <v>0</v>
      </c>
      <c r="Q293" s="93"/>
      <c r="R293" s="93">
        <f t="shared" si="31"/>
        <v>54</v>
      </c>
      <c r="S293" s="90">
        <v>115</v>
      </c>
      <c r="T293" s="90">
        <v>58</v>
      </c>
      <c r="U293" s="90" t="s">
        <v>89</v>
      </c>
      <c r="V293" s="92"/>
      <c r="W293" s="504" t="s">
        <v>1524</v>
      </c>
    </row>
    <row r="294" spans="1:24" ht="15">
      <c r="A294" s="91">
        <v>4</v>
      </c>
      <c r="B294" s="93">
        <v>17</v>
      </c>
      <c r="C294" s="93" t="s">
        <v>240</v>
      </c>
      <c r="D294" s="94" t="s">
        <v>357</v>
      </c>
      <c r="E294" s="93">
        <v>3</v>
      </c>
      <c r="F294" s="96" t="s">
        <v>37</v>
      </c>
      <c r="G294" s="94" t="s">
        <v>744</v>
      </c>
      <c r="H294" s="93">
        <v>54</v>
      </c>
      <c r="I294" s="93">
        <v>36</v>
      </c>
      <c r="J294" s="93">
        <v>18</v>
      </c>
      <c r="K294" s="93"/>
      <c r="L294" s="93"/>
      <c r="M294" s="93">
        <v>1</v>
      </c>
      <c r="N294" s="93">
        <f t="shared" si="27"/>
        <v>36</v>
      </c>
      <c r="O294" s="93">
        <f t="shared" si="28"/>
        <v>18</v>
      </c>
      <c r="P294" s="93">
        <f t="shared" si="29"/>
        <v>0</v>
      </c>
      <c r="Q294" s="93"/>
      <c r="R294" s="93">
        <f t="shared" si="31"/>
        <v>54</v>
      </c>
      <c r="S294" s="93">
        <v>80</v>
      </c>
      <c r="T294" s="90">
        <v>58</v>
      </c>
      <c r="U294" s="93" t="s">
        <v>89</v>
      </c>
      <c r="V294" s="92"/>
      <c r="W294" s="504" t="s">
        <v>1524</v>
      </c>
    </row>
    <row r="295" spans="1:24" ht="15">
      <c r="A295" s="91">
        <v>5</v>
      </c>
      <c r="B295" s="93">
        <v>17</v>
      </c>
      <c r="C295" s="93" t="s">
        <v>1627</v>
      </c>
      <c r="D295" s="94" t="s">
        <v>1628</v>
      </c>
      <c r="E295" s="93">
        <v>2</v>
      </c>
      <c r="F295" s="96" t="s">
        <v>44</v>
      </c>
      <c r="G295" s="94" t="s">
        <v>734</v>
      </c>
      <c r="H295" s="93">
        <v>36</v>
      </c>
      <c r="I295" s="93">
        <v>24</v>
      </c>
      <c r="J295" s="93">
        <v>12</v>
      </c>
      <c r="K295" s="93"/>
      <c r="L295" s="93"/>
      <c r="M295" s="93">
        <v>1</v>
      </c>
      <c r="N295" s="93">
        <f t="shared" si="27"/>
        <v>24</v>
      </c>
      <c r="O295" s="93">
        <f t="shared" si="28"/>
        <v>12</v>
      </c>
      <c r="P295" s="93">
        <f t="shared" si="29"/>
        <v>0</v>
      </c>
      <c r="Q295" s="93"/>
      <c r="R295" s="93">
        <f t="shared" si="31"/>
        <v>36</v>
      </c>
      <c r="S295" s="90">
        <v>60</v>
      </c>
      <c r="T295" s="93">
        <v>58</v>
      </c>
      <c r="U295" s="90" t="s">
        <v>498</v>
      </c>
      <c r="V295" s="92"/>
      <c r="W295" s="504" t="s">
        <v>1524</v>
      </c>
    </row>
    <row r="296" spans="1:24" ht="15" customHeight="1">
      <c r="A296" s="91">
        <v>6</v>
      </c>
      <c r="B296" s="506">
        <v>17</v>
      </c>
      <c r="C296" s="93" t="s">
        <v>523</v>
      </c>
      <c r="D296" s="93" t="s">
        <v>524</v>
      </c>
      <c r="E296" s="93">
        <v>3</v>
      </c>
      <c r="F296" s="93" t="s">
        <v>37</v>
      </c>
      <c r="G296" s="93" t="s">
        <v>744</v>
      </c>
      <c r="H296" s="93">
        <v>54</v>
      </c>
      <c r="I296" s="93">
        <v>36</v>
      </c>
      <c r="J296" s="93">
        <v>18</v>
      </c>
      <c r="K296" s="93"/>
      <c r="L296" s="93"/>
      <c r="M296" s="93">
        <v>3</v>
      </c>
      <c r="N296" s="93">
        <f t="shared" si="27"/>
        <v>108</v>
      </c>
      <c r="O296" s="93">
        <f t="shared" si="28"/>
        <v>54</v>
      </c>
      <c r="P296" s="93">
        <f t="shared" si="29"/>
        <v>0</v>
      </c>
      <c r="Q296" s="93"/>
      <c r="R296" s="93">
        <f t="shared" si="31"/>
        <v>162</v>
      </c>
      <c r="S296" s="93">
        <v>87</v>
      </c>
      <c r="T296" s="93">
        <v>58</v>
      </c>
      <c r="U296" s="93" t="s">
        <v>95</v>
      </c>
      <c r="V296" s="504"/>
      <c r="W296" s="504" t="s">
        <v>1524</v>
      </c>
    </row>
    <row r="297" spans="1:24" ht="15" customHeight="1">
      <c r="A297" s="91">
        <v>7</v>
      </c>
      <c r="B297" s="506">
        <v>17</v>
      </c>
      <c r="C297" s="93" t="s">
        <v>132</v>
      </c>
      <c r="D297" s="93" t="s">
        <v>405</v>
      </c>
      <c r="E297" s="93">
        <v>3</v>
      </c>
      <c r="F297" s="93" t="s">
        <v>37</v>
      </c>
      <c r="G297" s="93" t="s">
        <v>744</v>
      </c>
      <c r="H297" s="93">
        <v>54</v>
      </c>
      <c r="I297" s="93">
        <v>36</v>
      </c>
      <c r="J297" s="93">
        <v>18</v>
      </c>
      <c r="K297" s="93"/>
      <c r="L297" s="93"/>
      <c r="M297" s="93">
        <v>1</v>
      </c>
      <c r="N297" s="93">
        <f t="shared" si="27"/>
        <v>36</v>
      </c>
      <c r="O297" s="93">
        <f t="shared" si="28"/>
        <v>18</v>
      </c>
      <c r="P297" s="93">
        <f t="shared" si="29"/>
        <v>0</v>
      </c>
      <c r="Q297" s="93"/>
      <c r="R297" s="93">
        <f t="shared" si="31"/>
        <v>54</v>
      </c>
      <c r="S297" s="93">
        <v>57</v>
      </c>
      <c r="T297" s="93">
        <v>58</v>
      </c>
      <c r="U297" s="93" t="s">
        <v>811</v>
      </c>
      <c r="V297" s="504"/>
      <c r="W297" s="504" t="s">
        <v>1524</v>
      </c>
    </row>
    <row r="298" spans="1:24" ht="15" customHeight="1">
      <c r="A298" s="91">
        <v>8</v>
      </c>
      <c r="B298" s="506">
        <v>17</v>
      </c>
      <c r="C298" s="93" t="s">
        <v>136</v>
      </c>
      <c r="D298" s="93" t="s">
        <v>187</v>
      </c>
      <c r="E298" s="93">
        <v>2</v>
      </c>
      <c r="F298" s="93" t="s">
        <v>44</v>
      </c>
      <c r="G298" s="93" t="s">
        <v>734</v>
      </c>
      <c r="H298" s="93">
        <v>36</v>
      </c>
      <c r="I298" s="93">
        <v>24</v>
      </c>
      <c r="J298" s="93">
        <v>12</v>
      </c>
      <c r="K298" s="93"/>
      <c r="L298" s="93"/>
      <c r="M298" s="93">
        <v>1</v>
      </c>
      <c r="N298" s="93">
        <f t="shared" si="27"/>
        <v>24</v>
      </c>
      <c r="O298" s="93">
        <f t="shared" si="28"/>
        <v>12</v>
      </c>
      <c r="P298" s="93">
        <f t="shared" si="29"/>
        <v>0</v>
      </c>
      <c r="Q298" s="93"/>
      <c r="R298" s="93">
        <f t="shared" si="31"/>
        <v>36</v>
      </c>
      <c r="S298" s="93">
        <v>75</v>
      </c>
      <c r="T298" s="93">
        <v>59</v>
      </c>
      <c r="U298" s="93" t="s">
        <v>53</v>
      </c>
      <c r="V298" s="504"/>
      <c r="W298" s="504" t="s">
        <v>1524</v>
      </c>
    </row>
    <row r="299" spans="1:24" ht="15" customHeight="1">
      <c r="A299" s="91">
        <v>9</v>
      </c>
      <c r="B299" s="506">
        <v>17</v>
      </c>
      <c r="C299" s="93" t="s">
        <v>144</v>
      </c>
      <c r="D299" s="93" t="s">
        <v>404</v>
      </c>
      <c r="E299" s="93">
        <v>3</v>
      </c>
      <c r="F299" s="93" t="s">
        <v>37</v>
      </c>
      <c r="G299" s="93" t="s">
        <v>744</v>
      </c>
      <c r="H299" s="93">
        <v>54</v>
      </c>
      <c r="I299" s="93">
        <v>36</v>
      </c>
      <c r="J299" s="93">
        <v>18</v>
      </c>
      <c r="K299" s="93"/>
      <c r="L299" s="93"/>
      <c r="M299" s="93">
        <v>2</v>
      </c>
      <c r="N299" s="93">
        <f t="shared" si="27"/>
        <v>72</v>
      </c>
      <c r="O299" s="93">
        <f t="shared" si="28"/>
        <v>36</v>
      </c>
      <c r="P299" s="93">
        <f t="shared" si="29"/>
        <v>0</v>
      </c>
      <c r="Q299" s="93"/>
      <c r="R299" s="93">
        <f t="shared" si="31"/>
        <v>108</v>
      </c>
      <c r="S299" s="93">
        <v>65</v>
      </c>
      <c r="T299" s="93">
        <v>59</v>
      </c>
      <c r="U299" s="93" t="s">
        <v>396</v>
      </c>
      <c r="V299" s="504"/>
      <c r="W299" s="504" t="s">
        <v>1524</v>
      </c>
    </row>
    <row r="300" spans="1:24" ht="15" customHeight="1">
      <c r="A300" s="91">
        <v>10</v>
      </c>
      <c r="B300" s="506">
        <v>17</v>
      </c>
      <c r="C300" s="93" t="s">
        <v>144</v>
      </c>
      <c r="D300" s="93" t="s">
        <v>404</v>
      </c>
      <c r="E300" s="93">
        <v>3</v>
      </c>
      <c r="F300" s="93" t="s">
        <v>37</v>
      </c>
      <c r="G300" s="93" t="s">
        <v>744</v>
      </c>
      <c r="H300" s="93">
        <v>54</v>
      </c>
      <c r="I300" s="93">
        <v>36</v>
      </c>
      <c r="J300" s="93">
        <v>18</v>
      </c>
      <c r="K300" s="93"/>
      <c r="L300" s="93"/>
      <c r="M300" s="93">
        <v>2</v>
      </c>
      <c r="N300" s="93">
        <f t="shared" si="27"/>
        <v>72</v>
      </c>
      <c r="O300" s="93">
        <f t="shared" si="28"/>
        <v>36</v>
      </c>
      <c r="P300" s="93">
        <f t="shared" si="29"/>
        <v>0</v>
      </c>
      <c r="Q300" s="93"/>
      <c r="R300" s="93">
        <f t="shared" si="31"/>
        <v>108</v>
      </c>
      <c r="S300" s="93">
        <v>75</v>
      </c>
      <c r="T300" s="93">
        <v>59</v>
      </c>
      <c r="U300" s="93" t="s">
        <v>635</v>
      </c>
      <c r="V300" s="504"/>
      <c r="W300" s="504" t="s">
        <v>1524</v>
      </c>
    </row>
    <row r="301" spans="1:24" ht="15" customHeight="1">
      <c r="A301" s="91">
        <v>11</v>
      </c>
      <c r="B301" s="506">
        <v>17</v>
      </c>
      <c r="C301" s="93" t="s">
        <v>144</v>
      </c>
      <c r="D301" s="93" t="s">
        <v>404</v>
      </c>
      <c r="E301" s="93">
        <v>3</v>
      </c>
      <c r="F301" s="93" t="s">
        <v>37</v>
      </c>
      <c r="G301" s="93" t="s">
        <v>744</v>
      </c>
      <c r="H301" s="93">
        <v>54</v>
      </c>
      <c r="I301" s="93">
        <v>36</v>
      </c>
      <c r="J301" s="93">
        <v>18</v>
      </c>
      <c r="K301" s="93"/>
      <c r="L301" s="93"/>
      <c r="M301" s="93">
        <v>3</v>
      </c>
      <c r="N301" s="93">
        <f t="shared" si="27"/>
        <v>108</v>
      </c>
      <c r="O301" s="93">
        <f t="shared" si="28"/>
        <v>54</v>
      </c>
      <c r="P301" s="93">
        <f t="shared" si="29"/>
        <v>0</v>
      </c>
      <c r="Q301" s="93"/>
      <c r="R301" s="93">
        <f t="shared" si="31"/>
        <v>162</v>
      </c>
      <c r="S301" s="93">
        <v>100</v>
      </c>
      <c r="T301" s="93">
        <v>59</v>
      </c>
      <c r="U301" s="93" t="s">
        <v>89</v>
      </c>
      <c r="V301" s="504"/>
      <c r="W301" s="504" t="s">
        <v>1524</v>
      </c>
    </row>
    <row r="302" spans="1:24" ht="15" customHeight="1">
      <c r="A302" s="91">
        <v>12</v>
      </c>
      <c r="B302" s="506">
        <v>17</v>
      </c>
      <c r="C302" s="93" t="s">
        <v>144</v>
      </c>
      <c r="D302" s="93" t="s">
        <v>404</v>
      </c>
      <c r="E302" s="93">
        <v>3</v>
      </c>
      <c r="F302" s="93" t="s">
        <v>37</v>
      </c>
      <c r="G302" s="93" t="s">
        <v>744</v>
      </c>
      <c r="H302" s="93">
        <v>54</v>
      </c>
      <c r="I302" s="93">
        <v>36</v>
      </c>
      <c r="J302" s="93">
        <v>18</v>
      </c>
      <c r="K302" s="93"/>
      <c r="L302" s="93"/>
      <c r="M302" s="93">
        <v>1</v>
      </c>
      <c r="N302" s="93">
        <f t="shared" si="27"/>
        <v>36</v>
      </c>
      <c r="O302" s="93">
        <f t="shared" si="28"/>
        <v>18</v>
      </c>
      <c r="P302" s="93">
        <f t="shared" si="29"/>
        <v>0</v>
      </c>
      <c r="Q302" s="93"/>
      <c r="R302" s="93">
        <f t="shared" si="31"/>
        <v>54</v>
      </c>
      <c r="S302" s="93">
        <v>125</v>
      </c>
      <c r="T302" s="93">
        <v>59</v>
      </c>
      <c r="U302" s="93" t="s">
        <v>79</v>
      </c>
      <c r="V302" s="504"/>
      <c r="W302" s="504" t="s">
        <v>1524</v>
      </c>
    </row>
    <row r="303" spans="1:24" ht="15" customHeight="1">
      <c r="A303" s="91">
        <v>13</v>
      </c>
      <c r="B303" s="506">
        <v>17</v>
      </c>
      <c r="C303" s="93" t="s">
        <v>144</v>
      </c>
      <c r="D303" s="93" t="s">
        <v>404</v>
      </c>
      <c r="E303" s="93">
        <v>3</v>
      </c>
      <c r="F303" s="93" t="s">
        <v>37</v>
      </c>
      <c r="G303" s="93" t="s">
        <v>744</v>
      </c>
      <c r="H303" s="93">
        <v>54</v>
      </c>
      <c r="I303" s="93">
        <v>36</v>
      </c>
      <c r="J303" s="93">
        <v>18</v>
      </c>
      <c r="K303" s="93"/>
      <c r="L303" s="93"/>
      <c r="M303" s="93">
        <v>1</v>
      </c>
      <c r="N303" s="93">
        <f t="shared" si="27"/>
        <v>36</v>
      </c>
      <c r="O303" s="93">
        <f t="shared" si="28"/>
        <v>18</v>
      </c>
      <c r="P303" s="93">
        <f t="shared" si="29"/>
        <v>0</v>
      </c>
      <c r="Q303" s="93"/>
      <c r="R303" s="93">
        <f t="shared" si="31"/>
        <v>54</v>
      </c>
      <c r="S303" s="93">
        <v>60</v>
      </c>
      <c r="T303" s="93">
        <v>59</v>
      </c>
      <c r="U303" s="93" t="s">
        <v>1643</v>
      </c>
      <c r="V303" s="504"/>
      <c r="W303" s="504" t="s">
        <v>1524</v>
      </c>
    </row>
    <row r="304" spans="1:24" ht="15" customHeight="1">
      <c r="A304" s="91">
        <v>14</v>
      </c>
      <c r="B304" s="506">
        <v>17</v>
      </c>
      <c r="C304" s="93" t="s">
        <v>523</v>
      </c>
      <c r="D304" s="93" t="s">
        <v>524</v>
      </c>
      <c r="E304" s="93">
        <v>3</v>
      </c>
      <c r="F304" s="93" t="s">
        <v>37</v>
      </c>
      <c r="G304" s="93" t="s">
        <v>744</v>
      </c>
      <c r="H304" s="93">
        <v>54</v>
      </c>
      <c r="I304" s="93">
        <v>36</v>
      </c>
      <c r="J304" s="93">
        <v>18</v>
      </c>
      <c r="K304" s="93"/>
      <c r="L304" s="93"/>
      <c r="M304" s="93">
        <v>1</v>
      </c>
      <c r="N304" s="93">
        <f t="shared" si="27"/>
        <v>36</v>
      </c>
      <c r="O304" s="93">
        <f t="shared" si="28"/>
        <v>18</v>
      </c>
      <c r="P304" s="93">
        <f t="shared" si="29"/>
        <v>0</v>
      </c>
      <c r="Q304" s="93"/>
      <c r="R304" s="93">
        <f t="shared" si="31"/>
        <v>54</v>
      </c>
      <c r="S304" s="93">
        <v>100</v>
      </c>
      <c r="T304" s="93">
        <v>59</v>
      </c>
      <c r="U304" s="93" t="s">
        <v>816</v>
      </c>
      <c r="V304" s="504"/>
      <c r="W304" s="504" t="s">
        <v>1524</v>
      </c>
    </row>
    <row r="305" spans="1:24" ht="15" customHeight="1">
      <c r="A305" s="91">
        <v>15</v>
      </c>
      <c r="B305" s="506">
        <v>17</v>
      </c>
      <c r="C305" s="93" t="s">
        <v>144</v>
      </c>
      <c r="D305" s="93" t="s">
        <v>404</v>
      </c>
      <c r="E305" s="93">
        <v>3</v>
      </c>
      <c r="F305" s="93" t="s">
        <v>37</v>
      </c>
      <c r="G305" s="93" t="s">
        <v>744</v>
      </c>
      <c r="H305" s="93">
        <v>54</v>
      </c>
      <c r="I305" s="93">
        <v>36</v>
      </c>
      <c r="J305" s="93">
        <v>18</v>
      </c>
      <c r="K305" s="93"/>
      <c r="L305" s="93"/>
      <c r="M305" s="93">
        <v>2</v>
      </c>
      <c r="N305" s="93">
        <f t="shared" si="27"/>
        <v>72</v>
      </c>
      <c r="O305" s="93">
        <f t="shared" si="28"/>
        <v>36</v>
      </c>
      <c r="P305" s="93">
        <f t="shared" si="29"/>
        <v>0</v>
      </c>
      <c r="Q305" s="93"/>
      <c r="R305" s="93">
        <f t="shared" si="31"/>
        <v>108</v>
      </c>
      <c r="S305" s="93">
        <v>110</v>
      </c>
      <c r="T305" s="93">
        <v>59</v>
      </c>
      <c r="U305" s="93" t="s">
        <v>74</v>
      </c>
      <c r="V305" s="504"/>
      <c r="W305" s="504" t="s">
        <v>1524</v>
      </c>
    </row>
    <row r="306" spans="1:24" ht="15" customHeight="1">
      <c r="A306" s="91">
        <v>16</v>
      </c>
      <c r="B306" s="506">
        <v>17</v>
      </c>
      <c r="C306" s="93" t="s">
        <v>590</v>
      </c>
      <c r="D306" s="93" t="s">
        <v>524</v>
      </c>
      <c r="E306" s="93">
        <v>3</v>
      </c>
      <c r="F306" s="93" t="s">
        <v>37</v>
      </c>
      <c r="G306" s="93" t="s">
        <v>744</v>
      </c>
      <c r="H306" s="93">
        <v>54</v>
      </c>
      <c r="I306" s="93">
        <v>36</v>
      </c>
      <c r="J306" s="93">
        <v>18</v>
      </c>
      <c r="K306" s="93"/>
      <c r="L306" s="93"/>
      <c r="M306" s="93">
        <v>1</v>
      </c>
      <c r="N306" s="93">
        <f t="shared" si="27"/>
        <v>36</v>
      </c>
      <c r="O306" s="93">
        <f t="shared" si="28"/>
        <v>18</v>
      </c>
      <c r="P306" s="93">
        <f t="shared" si="29"/>
        <v>0</v>
      </c>
      <c r="Q306" s="93"/>
      <c r="R306" s="93">
        <f t="shared" si="31"/>
        <v>54</v>
      </c>
      <c r="S306" s="93">
        <v>84</v>
      </c>
      <c r="T306" s="93">
        <v>58</v>
      </c>
      <c r="U306" s="93" t="s">
        <v>816</v>
      </c>
      <c r="V306" s="504"/>
      <c r="W306" s="504" t="s">
        <v>1524</v>
      </c>
    </row>
    <row r="307" spans="1:24" ht="15" customHeight="1">
      <c r="A307" s="91">
        <v>17</v>
      </c>
      <c r="B307" s="506">
        <v>17</v>
      </c>
      <c r="C307" s="93" t="s">
        <v>1724</v>
      </c>
      <c r="D307" s="93" t="s">
        <v>524</v>
      </c>
      <c r="E307" s="93">
        <v>3</v>
      </c>
      <c r="F307" s="93" t="s">
        <v>37</v>
      </c>
      <c r="G307" s="93" t="s">
        <v>744</v>
      </c>
      <c r="H307" s="93">
        <v>54</v>
      </c>
      <c r="I307" s="93">
        <v>36</v>
      </c>
      <c r="J307" s="93">
        <v>18</v>
      </c>
      <c r="K307" s="93"/>
      <c r="L307" s="93"/>
      <c r="M307" s="93">
        <v>1</v>
      </c>
      <c r="N307" s="93">
        <f t="shared" si="27"/>
        <v>36</v>
      </c>
      <c r="O307" s="93">
        <f t="shared" si="28"/>
        <v>18</v>
      </c>
      <c r="P307" s="93">
        <f t="shared" si="29"/>
        <v>0</v>
      </c>
      <c r="Q307" s="93"/>
      <c r="R307" s="93">
        <f t="shared" si="31"/>
        <v>54</v>
      </c>
      <c r="S307" s="93">
        <v>68</v>
      </c>
      <c r="T307" s="93">
        <v>58</v>
      </c>
      <c r="U307" s="93" t="s">
        <v>601</v>
      </c>
      <c r="V307" s="504"/>
      <c r="W307" s="504" t="s">
        <v>1524</v>
      </c>
    </row>
    <row r="308" spans="1:24" ht="15" customHeight="1">
      <c r="A308" s="91">
        <v>18</v>
      </c>
      <c r="B308" s="506">
        <v>17</v>
      </c>
      <c r="C308" s="93" t="s">
        <v>1724</v>
      </c>
      <c r="D308" s="93" t="s">
        <v>524</v>
      </c>
      <c r="E308" s="93">
        <v>3</v>
      </c>
      <c r="F308" s="93" t="s">
        <v>37</v>
      </c>
      <c r="G308" s="93" t="s">
        <v>744</v>
      </c>
      <c r="H308" s="93">
        <v>54</v>
      </c>
      <c r="I308" s="93">
        <v>36</v>
      </c>
      <c r="J308" s="93">
        <v>18</v>
      </c>
      <c r="K308" s="93"/>
      <c r="L308" s="93"/>
      <c r="M308" s="93">
        <v>1</v>
      </c>
      <c r="N308" s="93">
        <f t="shared" si="27"/>
        <v>36</v>
      </c>
      <c r="O308" s="93">
        <f t="shared" si="28"/>
        <v>18</v>
      </c>
      <c r="P308" s="93">
        <f t="shared" si="29"/>
        <v>0</v>
      </c>
      <c r="Q308" s="93"/>
      <c r="R308" s="93">
        <f t="shared" si="31"/>
        <v>54</v>
      </c>
      <c r="S308" s="93">
        <v>65</v>
      </c>
      <c r="T308" s="93">
        <v>58</v>
      </c>
      <c r="U308" s="93" t="s">
        <v>842</v>
      </c>
      <c r="V308" s="504"/>
      <c r="W308" s="504" t="s">
        <v>1524</v>
      </c>
    </row>
    <row r="309" spans="1:24" ht="15" customHeight="1">
      <c r="A309" s="91">
        <v>19</v>
      </c>
      <c r="B309" s="506">
        <v>17</v>
      </c>
      <c r="C309" s="93" t="s">
        <v>1724</v>
      </c>
      <c r="D309" s="93" t="s">
        <v>1744</v>
      </c>
      <c r="E309" s="93">
        <v>3</v>
      </c>
      <c r="F309" s="93" t="s">
        <v>44</v>
      </c>
      <c r="G309" s="93" t="s">
        <v>744</v>
      </c>
      <c r="H309" s="93">
        <v>54</v>
      </c>
      <c r="I309" s="93">
        <v>36</v>
      </c>
      <c r="J309" s="93">
        <v>18</v>
      </c>
      <c r="K309" s="93"/>
      <c r="L309" s="93"/>
      <c r="M309" s="93">
        <v>1</v>
      </c>
      <c r="N309" s="93">
        <f t="shared" si="27"/>
        <v>36</v>
      </c>
      <c r="O309" s="93">
        <f t="shared" si="28"/>
        <v>18</v>
      </c>
      <c r="P309" s="93">
        <f t="shared" si="29"/>
        <v>0</v>
      </c>
      <c r="Q309" s="93"/>
      <c r="R309" s="93">
        <f t="shared" si="31"/>
        <v>54</v>
      </c>
      <c r="S309" s="93">
        <v>42</v>
      </c>
      <c r="T309" s="93">
        <v>58</v>
      </c>
      <c r="U309" s="93" t="s">
        <v>844</v>
      </c>
      <c r="V309" s="504" t="s">
        <v>819</v>
      </c>
      <c r="W309" s="504" t="s">
        <v>1524</v>
      </c>
    </row>
    <row r="310" spans="1:24" ht="15" customHeight="1">
      <c r="A310" s="506"/>
      <c r="B310" s="506"/>
      <c r="C310" s="98" t="s">
        <v>313</v>
      </c>
      <c r="D310" s="93"/>
      <c r="E310" s="93"/>
      <c r="F310" s="93"/>
      <c r="G310" s="93"/>
      <c r="H310" s="93"/>
      <c r="I310" s="93"/>
      <c r="J310" s="93"/>
      <c r="K310" s="93"/>
      <c r="L310" s="93"/>
      <c r="M310" s="98">
        <f>SUM(M291:M309)</f>
        <v>26</v>
      </c>
      <c r="N310" s="98">
        <f>SUM(N291:N309)</f>
        <v>912</v>
      </c>
      <c r="O310" s="98">
        <f>SUM(O291:O309)</f>
        <v>456</v>
      </c>
      <c r="P310" s="98">
        <f>SUM(P291:P309)</f>
        <v>0</v>
      </c>
      <c r="Q310" s="98"/>
      <c r="R310" s="98">
        <f>SUM(R291:R309)</f>
        <v>1368</v>
      </c>
      <c r="S310" s="93"/>
      <c r="T310" s="93"/>
      <c r="U310" s="93"/>
      <c r="V310" s="504"/>
      <c r="W310" s="645" t="s">
        <v>1524</v>
      </c>
      <c r="X310">
        <v>1</v>
      </c>
    </row>
    <row r="311" spans="1:24" ht="15">
      <c r="A311" s="91">
        <v>1</v>
      </c>
      <c r="B311" s="93">
        <v>19</v>
      </c>
      <c r="C311" s="93" t="s">
        <v>889</v>
      </c>
      <c r="D311" s="94" t="s">
        <v>324</v>
      </c>
      <c r="E311" s="95">
        <v>3</v>
      </c>
      <c r="F311" s="96" t="s">
        <v>37</v>
      </c>
      <c r="G311" s="94" t="s">
        <v>744</v>
      </c>
      <c r="H311" s="93">
        <v>54</v>
      </c>
      <c r="I311" s="93">
        <v>36</v>
      </c>
      <c r="J311" s="93">
        <v>18</v>
      </c>
      <c r="K311" s="93"/>
      <c r="L311" s="93"/>
      <c r="M311" s="93">
        <v>1</v>
      </c>
      <c r="N311" s="93">
        <f t="shared" si="27"/>
        <v>36</v>
      </c>
      <c r="O311" s="93">
        <f t="shared" si="28"/>
        <v>18</v>
      </c>
      <c r="P311" s="93">
        <f t="shared" si="29"/>
        <v>0</v>
      </c>
      <c r="Q311" s="93"/>
      <c r="R311" s="93">
        <f t="shared" ref="R311:R336" si="32">H311*M311</f>
        <v>54</v>
      </c>
      <c r="S311" s="90">
        <v>48</v>
      </c>
      <c r="T311" s="93">
        <v>56</v>
      </c>
      <c r="U311" s="90" t="s">
        <v>60</v>
      </c>
      <c r="V311" s="92" t="s">
        <v>1535</v>
      </c>
      <c r="W311" s="504" t="s">
        <v>1536</v>
      </c>
    </row>
    <row r="312" spans="1:24" ht="15">
      <c r="A312" s="91">
        <v>2</v>
      </c>
      <c r="B312" s="93">
        <v>19</v>
      </c>
      <c r="C312" s="93" t="s">
        <v>890</v>
      </c>
      <c r="D312" s="94" t="s">
        <v>408</v>
      </c>
      <c r="E312" s="95">
        <v>2</v>
      </c>
      <c r="F312" s="96" t="s">
        <v>37</v>
      </c>
      <c r="G312" s="94" t="s">
        <v>737</v>
      </c>
      <c r="H312" s="93">
        <v>60</v>
      </c>
      <c r="I312" s="93"/>
      <c r="J312" s="93">
        <v>60</v>
      </c>
      <c r="K312" s="93"/>
      <c r="L312" s="93"/>
      <c r="M312" s="93">
        <v>1</v>
      </c>
      <c r="N312" s="93">
        <f t="shared" si="27"/>
        <v>0</v>
      </c>
      <c r="O312" s="93">
        <f t="shared" si="28"/>
        <v>60</v>
      </c>
      <c r="P312" s="93">
        <f t="shared" si="29"/>
        <v>0</v>
      </c>
      <c r="Q312" s="93"/>
      <c r="R312" s="93">
        <f t="shared" si="32"/>
        <v>60</v>
      </c>
      <c r="S312" s="90">
        <v>41</v>
      </c>
      <c r="T312" s="90">
        <v>56</v>
      </c>
      <c r="U312" s="90" t="s">
        <v>60</v>
      </c>
      <c r="V312" s="92" t="s">
        <v>736</v>
      </c>
      <c r="W312" s="504" t="s">
        <v>1536</v>
      </c>
    </row>
    <row r="313" spans="1:24" ht="15">
      <c r="A313" s="91">
        <v>3</v>
      </c>
      <c r="B313" s="93">
        <v>19</v>
      </c>
      <c r="C313" s="93" t="s">
        <v>49</v>
      </c>
      <c r="D313" s="94" t="s">
        <v>190</v>
      </c>
      <c r="E313" s="95">
        <v>3</v>
      </c>
      <c r="F313" s="96" t="s">
        <v>44</v>
      </c>
      <c r="G313" s="94" t="s">
        <v>744</v>
      </c>
      <c r="H313" s="93">
        <v>54</v>
      </c>
      <c r="I313" s="93">
        <v>36</v>
      </c>
      <c r="J313" s="93">
        <v>18</v>
      </c>
      <c r="K313" s="93"/>
      <c r="L313" s="93"/>
      <c r="M313" s="93">
        <v>1</v>
      </c>
      <c r="N313" s="93">
        <f t="shared" si="27"/>
        <v>36</v>
      </c>
      <c r="O313" s="93">
        <f t="shared" si="28"/>
        <v>18</v>
      </c>
      <c r="P313" s="93">
        <f t="shared" si="29"/>
        <v>0</v>
      </c>
      <c r="Q313" s="93"/>
      <c r="R313" s="93">
        <f t="shared" si="32"/>
        <v>54</v>
      </c>
      <c r="S313" s="90">
        <v>80</v>
      </c>
      <c r="T313" s="93">
        <v>57</v>
      </c>
      <c r="U313" s="90" t="s">
        <v>46</v>
      </c>
      <c r="V313" s="92"/>
      <c r="W313" s="504" t="s">
        <v>1536</v>
      </c>
    </row>
    <row r="314" spans="1:24" ht="15" customHeight="1">
      <c r="A314" s="91">
        <v>4</v>
      </c>
      <c r="B314" s="93">
        <v>19</v>
      </c>
      <c r="C314" s="93" t="s">
        <v>49</v>
      </c>
      <c r="D314" s="94" t="s">
        <v>190</v>
      </c>
      <c r="E314" s="95">
        <v>3</v>
      </c>
      <c r="F314" s="96" t="s">
        <v>44</v>
      </c>
      <c r="G314" s="94" t="s">
        <v>744</v>
      </c>
      <c r="H314" s="93">
        <v>54</v>
      </c>
      <c r="I314" s="93">
        <v>36</v>
      </c>
      <c r="J314" s="93">
        <v>18</v>
      </c>
      <c r="K314" s="93"/>
      <c r="L314" s="93"/>
      <c r="M314" s="93">
        <v>1</v>
      </c>
      <c r="N314" s="93">
        <f t="shared" si="27"/>
        <v>36</v>
      </c>
      <c r="O314" s="93">
        <f t="shared" si="28"/>
        <v>18</v>
      </c>
      <c r="P314" s="93">
        <f t="shared" si="29"/>
        <v>0</v>
      </c>
      <c r="Q314" s="93"/>
      <c r="R314" s="93">
        <f t="shared" si="32"/>
        <v>54</v>
      </c>
      <c r="S314" s="90">
        <v>80</v>
      </c>
      <c r="T314" s="90">
        <v>57</v>
      </c>
      <c r="U314" s="90" t="s">
        <v>23</v>
      </c>
      <c r="V314" s="105"/>
      <c r="W314" s="504" t="s">
        <v>1536</v>
      </c>
    </row>
    <row r="315" spans="1:24" ht="15" customHeight="1">
      <c r="A315" s="91">
        <v>5</v>
      </c>
      <c r="B315" s="93">
        <v>19</v>
      </c>
      <c r="C315" s="93" t="s">
        <v>62</v>
      </c>
      <c r="D315" s="94" t="s">
        <v>324</v>
      </c>
      <c r="E315" s="93">
        <v>3</v>
      </c>
      <c r="F315" s="96" t="s">
        <v>44</v>
      </c>
      <c r="G315" s="94" t="s">
        <v>744</v>
      </c>
      <c r="H315" s="93">
        <v>54</v>
      </c>
      <c r="I315" s="93">
        <v>36</v>
      </c>
      <c r="J315" s="93">
        <v>18</v>
      </c>
      <c r="K315" s="93"/>
      <c r="L315" s="93"/>
      <c r="M315" s="93">
        <v>1</v>
      </c>
      <c r="N315" s="93">
        <f t="shared" si="27"/>
        <v>36</v>
      </c>
      <c r="O315" s="93">
        <f t="shared" si="28"/>
        <v>18</v>
      </c>
      <c r="P315" s="93">
        <f t="shared" si="29"/>
        <v>0</v>
      </c>
      <c r="Q315" s="93"/>
      <c r="R315" s="93">
        <f t="shared" si="32"/>
        <v>54</v>
      </c>
      <c r="S315" s="93">
        <v>75</v>
      </c>
      <c r="T315" s="93">
        <v>57</v>
      </c>
      <c r="U315" s="93" t="s">
        <v>550</v>
      </c>
      <c r="V315" s="92"/>
      <c r="W315" s="504" t="s">
        <v>1536</v>
      </c>
    </row>
    <row r="316" spans="1:24" ht="15">
      <c r="A316" s="91">
        <v>6</v>
      </c>
      <c r="B316" s="93">
        <v>19</v>
      </c>
      <c r="C316" s="93" t="s">
        <v>781</v>
      </c>
      <c r="D316" s="94" t="s">
        <v>782</v>
      </c>
      <c r="E316" s="95">
        <v>3</v>
      </c>
      <c r="F316" s="96" t="s">
        <v>37</v>
      </c>
      <c r="G316" s="94" t="s">
        <v>753</v>
      </c>
      <c r="H316" s="93">
        <v>51</v>
      </c>
      <c r="I316" s="93">
        <v>34</v>
      </c>
      <c r="J316" s="93">
        <v>12</v>
      </c>
      <c r="K316" s="93">
        <v>5</v>
      </c>
      <c r="L316" s="93"/>
      <c r="M316" s="93">
        <v>3</v>
      </c>
      <c r="N316" s="93">
        <f t="shared" si="27"/>
        <v>102</v>
      </c>
      <c r="O316" s="93">
        <f t="shared" si="28"/>
        <v>36</v>
      </c>
      <c r="P316" s="93">
        <f t="shared" si="29"/>
        <v>15</v>
      </c>
      <c r="Q316" s="93"/>
      <c r="R316" s="93">
        <f t="shared" si="32"/>
        <v>153</v>
      </c>
      <c r="S316" s="90">
        <v>86</v>
      </c>
      <c r="T316" s="90">
        <v>57</v>
      </c>
      <c r="U316" s="90" t="s">
        <v>60</v>
      </c>
      <c r="V316" s="92"/>
      <c r="W316" s="504" t="s">
        <v>1536</v>
      </c>
    </row>
    <row r="317" spans="1:24" ht="15">
      <c r="A317" s="91">
        <v>7</v>
      </c>
      <c r="B317" s="93">
        <v>19</v>
      </c>
      <c r="C317" s="93" t="s">
        <v>783</v>
      </c>
      <c r="D317" s="94" t="s">
        <v>784</v>
      </c>
      <c r="E317" s="95">
        <v>3</v>
      </c>
      <c r="F317" s="96" t="s">
        <v>37</v>
      </c>
      <c r="G317" s="94" t="s">
        <v>753</v>
      </c>
      <c r="H317" s="93">
        <v>51</v>
      </c>
      <c r="I317" s="93">
        <v>34</v>
      </c>
      <c r="J317" s="93">
        <v>12</v>
      </c>
      <c r="K317" s="93">
        <v>5</v>
      </c>
      <c r="L317" s="93"/>
      <c r="M317" s="93">
        <v>3</v>
      </c>
      <c r="N317" s="93">
        <f t="shared" si="27"/>
        <v>102</v>
      </c>
      <c r="O317" s="93">
        <f t="shared" si="28"/>
        <v>36</v>
      </c>
      <c r="P317" s="93">
        <f t="shared" si="29"/>
        <v>15</v>
      </c>
      <c r="Q317" s="93"/>
      <c r="R317" s="93">
        <f t="shared" si="32"/>
        <v>153</v>
      </c>
      <c r="S317" s="90">
        <v>85</v>
      </c>
      <c r="T317" s="93">
        <v>57</v>
      </c>
      <c r="U317" s="90" t="s">
        <v>60</v>
      </c>
      <c r="V317" s="92"/>
      <c r="W317" s="504" t="s">
        <v>1536</v>
      </c>
    </row>
    <row r="318" spans="1:24" ht="15">
      <c r="A318" s="91">
        <v>8</v>
      </c>
      <c r="B318" s="93">
        <v>19</v>
      </c>
      <c r="C318" s="93" t="s">
        <v>785</v>
      </c>
      <c r="D318" s="94" t="s">
        <v>241</v>
      </c>
      <c r="E318" s="93">
        <v>3</v>
      </c>
      <c r="F318" s="96" t="s">
        <v>37</v>
      </c>
      <c r="G318" s="94" t="s">
        <v>744</v>
      </c>
      <c r="H318" s="93">
        <v>54</v>
      </c>
      <c r="I318" s="93">
        <v>36</v>
      </c>
      <c r="J318" s="93">
        <v>18</v>
      </c>
      <c r="K318" s="93"/>
      <c r="L318" s="93"/>
      <c r="M318" s="93">
        <v>1</v>
      </c>
      <c r="N318" s="93">
        <f t="shared" si="27"/>
        <v>36</v>
      </c>
      <c r="O318" s="93">
        <f t="shared" si="28"/>
        <v>18</v>
      </c>
      <c r="P318" s="93">
        <f t="shared" si="29"/>
        <v>0</v>
      </c>
      <c r="Q318" s="93"/>
      <c r="R318" s="93">
        <f t="shared" si="32"/>
        <v>54</v>
      </c>
      <c r="S318" s="159">
        <v>100</v>
      </c>
      <c r="T318" s="90">
        <v>57</v>
      </c>
      <c r="U318" s="93" t="s">
        <v>60</v>
      </c>
      <c r="V318" s="92"/>
      <c r="W318" s="504" t="s">
        <v>1536</v>
      </c>
    </row>
    <row r="319" spans="1:24" ht="15">
      <c r="A319" s="91">
        <v>9</v>
      </c>
      <c r="B319" s="93">
        <v>19</v>
      </c>
      <c r="C319" s="93" t="s">
        <v>594</v>
      </c>
      <c r="D319" s="94" t="s">
        <v>190</v>
      </c>
      <c r="E319" s="95">
        <v>3</v>
      </c>
      <c r="F319" s="96" t="s">
        <v>44</v>
      </c>
      <c r="G319" s="94" t="s">
        <v>744</v>
      </c>
      <c r="H319" s="93">
        <v>54</v>
      </c>
      <c r="I319" s="93">
        <v>36</v>
      </c>
      <c r="J319" s="93">
        <v>18</v>
      </c>
      <c r="K319" s="93"/>
      <c r="L319" s="93"/>
      <c r="M319" s="93">
        <v>1</v>
      </c>
      <c r="N319" s="93">
        <f t="shared" si="27"/>
        <v>36</v>
      </c>
      <c r="O319" s="93">
        <f t="shared" si="28"/>
        <v>18</v>
      </c>
      <c r="P319" s="93">
        <f t="shared" si="29"/>
        <v>0</v>
      </c>
      <c r="Q319" s="93"/>
      <c r="R319" s="93">
        <f t="shared" si="32"/>
        <v>54</v>
      </c>
      <c r="S319" s="90">
        <v>120</v>
      </c>
      <c r="T319" s="90">
        <v>57</v>
      </c>
      <c r="U319" s="90" t="s">
        <v>71</v>
      </c>
      <c r="V319" s="92"/>
      <c r="W319" s="504" t="s">
        <v>1536</v>
      </c>
    </row>
    <row r="320" spans="1:24" ht="15">
      <c r="A320" s="91">
        <v>10</v>
      </c>
      <c r="B320" s="93">
        <v>19</v>
      </c>
      <c r="C320" s="93" t="s">
        <v>409</v>
      </c>
      <c r="D320" s="94" t="s">
        <v>189</v>
      </c>
      <c r="E320" s="93">
        <v>3</v>
      </c>
      <c r="F320" s="96" t="s">
        <v>44</v>
      </c>
      <c r="G320" s="94" t="s">
        <v>744</v>
      </c>
      <c r="H320" s="93">
        <v>54</v>
      </c>
      <c r="I320" s="93">
        <v>36</v>
      </c>
      <c r="J320" s="93">
        <v>18</v>
      </c>
      <c r="K320" s="93"/>
      <c r="L320" s="93"/>
      <c r="M320" s="93">
        <v>2</v>
      </c>
      <c r="N320" s="93">
        <f t="shared" si="27"/>
        <v>72</v>
      </c>
      <c r="O320" s="93">
        <f t="shared" si="28"/>
        <v>36</v>
      </c>
      <c r="P320" s="93">
        <f t="shared" si="29"/>
        <v>0</v>
      </c>
      <c r="Q320" s="93"/>
      <c r="R320" s="93">
        <f t="shared" si="32"/>
        <v>108</v>
      </c>
      <c r="S320" s="90">
        <v>110</v>
      </c>
      <c r="T320" s="93">
        <v>58</v>
      </c>
      <c r="U320" s="90" t="s">
        <v>38</v>
      </c>
      <c r="V320" s="92"/>
      <c r="W320" s="504" t="s">
        <v>1536</v>
      </c>
    </row>
    <row r="321" spans="1:23" ht="15">
      <c r="A321" s="91">
        <v>11</v>
      </c>
      <c r="B321" s="93">
        <v>19</v>
      </c>
      <c r="C321" s="93" t="s">
        <v>936</v>
      </c>
      <c r="D321" s="94" t="s">
        <v>937</v>
      </c>
      <c r="E321" s="95">
        <v>2</v>
      </c>
      <c r="F321" s="96" t="s">
        <v>44</v>
      </c>
      <c r="G321" s="94" t="s">
        <v>734</v>
      </c>
      <c r="H321" s="93">
        <v>36</v>
      </c>
      <c r="I321" s="93">
        <v>24</v>
      </c>
      <c r="J321" s="93">
        <v>12</v>
      </c>
      <c r="K321" s="93"/>
      <c r="L321" s="93"/>
      <c r="M321" s="93">
        <v>1</v>
      </c>
      <c r="N321" s="93">
        <f t="shared" si="27"/>
        <v>24</v>
      </c>
      <c r="O321" s="93">
        <f t="shared" si="28"/>
        <v>12</v>
      </c>
      <c r="P321" s="93">
        <f t="shared" si="29"/>
        <v>0</v>
      </c>
      <c r="Q321" s="93"/>
      <c r="R321" s="93">
        <f t="shared" si="32"/>
        <v>36</v>
      </c>
      <c r="S321" s="90">
        <v>85</v>
      </c>
      <c r="T321" s="93">
        <v>58</v>
      </c>
      <c r="U321" s="90" t="s">
        <v>635</v>
      </c>
      <c r="V321" s="92"/>
      <c r="W321" s="504" t="s">
        <v>1536</v>
      </c>
    </row>
    <row r="322" spans="1:23" ht="15">
      <c r="A322" s="91">
        <v>12</v>
      </c>
      <c r="B322" s="93">
        <v>19</v>
      </c>
      <c r="C322" s="93" t="s">
        <v>936</v>
      </c>
      <c r="D322" s="94" t="s">
        <v>937</v>
      </c>
      <c r="E322" s="93">
        <v>2</v>
      </c>
      <c r="F322" s="96" t="s">
        <v>44</v>
      </c>
      <c r="G322" s="94" t="s">
        <v>734</v>
      </c>
      <c r="H322" s="93">
        <v>36</v>
      </c>
      <c r="I322" s="93">
        <v>24</v>
      </c>
      <c r="J322" s="93">
        <v>12</v>
      </c>
      <c r="K322" s="93"/>
      <c r="L322" s="93"/>
      <c r="M322" s="93">
        <v>1</v>
      </c>
      <c r="N322" s="93">
        <f t="shared" si="27"/>
        <v>24</v>
      </c>
      <c r="O322" s="93">
        <f t="shared" si="28"/>
        <v>12</v>
      </c>
      <c r="P322" s="93">
        <f t="shared" si="29"/>
        <v>0</v>
      </c>
      <c r="Q322" s="93"/>
      <c r="R322" s="93">
        <f t="shared" si="32"/>
        <v>36</v>
      </c>
      <c r="S322" s="159">
        <v>90</v>
      </c>
      <c r="T322" s="90">
        <v>58</v>
      </c>
      <c r="U322" s="93" t="s">
        <v>85</v>
      </c>
      <c r="V322" s="92"/>
      <c r="W322" s="504" t="s">
        <v>1536</v>
      </c>
    </row>
    <row r="323" spans="1:23" ht="15">
      <c r="A323" s="91">
        <v>13</v>
      </c>
      <c r="B323" s="93">
        <v>19</v>
      </c>
      <c r="C323" s="93" t="s">
        <v>936</v>
      </c>
      <c r="D323" s="88" t="s">
        <v>937</v>
      </c>
      <c r="E323" s="95">
        <v>2</v>
      </c>
      <c r="F323" s="96" t="s">
        <v>44</v>
      </c>
      <c r="G323" s="94" t="s">
        <v>734</v>
      </c>
      <c r="H323" s="93">
        <v>36</v>
      </c>
      <c r="I323" s="93">
        <v>24</v>
      </c>
      <c r="J323" s="93">
        <v>12</v>
      </c>
      <c r="K323" s="93"/>
      <c r="L323" s="93"/>
      <c r="M323" s="93">
        <v>1</v>
      </c>
      <c r="N323" s="93">
        <f t="shared" si="27"/>
        <v>24</v>
      </c>
      <c r="O323" s="93">
        <f t="shared" si="28"/>
        <v>12</v>
      </c>
      <c r="P323" s="93">
        <f t="shared" si="29"/>
        <v>0</v>
      </c>
      <c r="Q323" s="93"/>
      <c r="R323" s="93">
        <f t="shared" si="32"/>
        <v>36</v>
      </c>
      <c r="S323" s="90">
        <v>115</v>
      </c>
      <c r="T323" s="90">
        <v>58</v>
      </c>
      <c r="U323" s="90" t="s">
        <v>53</v>
      </c>
      <c r="V323" s="92"/>
      <c r="W323" s="504" t="s">
        <v>1536</v>
      </c>
    </row>
    <row r="324" spans="1:23" ht="15">
      <c r="A324" s="91">
        <v>14</v>
      </c>
      <c r="B324" s="93">
        <v>19</v>
      </c>
      <c r="C324" s="93" t="s">
        <v>936</v>
      </c>
      <c r="D324" s="94" t="s">
        <v>937</v>
      </c>
      <c r="E324" s="93">
        <v>2</v>
      </c>
      <c r="F324" s="96" t="s">
        <v>44</v>
      </c>
      <c r="G324" s="94" t="s">
        <v>734</v>
      </c>
      <c r="H324" s="93">
        <v>36</v>
      </c>
      <c r="I324" s="93">
        <v>24</v>
      </c>
      <c r="J324" s="93">
        <v>12</v>
      </c>
      <c r="K324" s="93"/>
      <c r="L324" s="93"/>
      <c r="M324" s="93">
        <v>1</v>
      </c>
      <c r="N324" s="93">
        <f t="shared" si="27"/>
        <v>24</v>
      </c>
      <c r="O324" s="93">
        <f t="shared" si="28"/>
        <v>12</v>
      </c>
      <c r="P324" s="93">
        <f t="shared" si="29"/>
        <v>0</v>
      </c>
      <c r="Q324" s="93"/>
      <c r="R324" s="93">
        <f t="shared" si="32"/>
        <v>36</v>
      </c>
      <c r="S324" s="90">
        <v>110</v>
      </c>
      <c r="T324" s="90">
        <v>58</v>
      </c>
      <c r="U324" s="90" t="s">
        <v>89</v>
      </c>
      <c r="V324" s="92"/>
      <c r="W324" s="504" t="s">
        <v>1536</v>
      </c>
    </row>
    <row r="325" spans="1:23" ht="15">
      <c r="A325" s="91">
        <v>15</v>
      </c>
      <c r="B325" s="93">
        <v>19</v>
      </c>
      <c r="C325" s="93" t="s">
        <v>135</v>
      </c>
      <c r="D325" s="94" t="s">
        <v>189</v>
      </c>
      <c r="E325" s="93">
        <v>3</v>
      </c>
      <c r="F325" s="96" t="s">
        <v>44</v>
      </c>
      <c r="G325" s="94" t="s">
        <v>744</v>
      </c>
      <c r="H325" s="93">
        <v>54</v>
      </c>
      <c r="I325" s="93">
        <v>36</v>
      </c>
      <c r="J325" s="93">
        <v>18</v>
      </c>
      <c r="K325" s="93"/>
      <c r="L325" s="93"/>
      <c r="M325" s="93">
        <v>1</v>
      </c>
      <c r="N325" s="93">
        <f t="shared" si="27"/>
        <v>36</v>
      </c>
      <c r="O325" s="93">
        <f t="shared" si="28"/>
        <v>18</v>
      </c>
      <c r="P325" s="93">
        <f t="shared" si="29"/>
        <v>0</v>
      </c>
      <c r="Q325" s="93"/>
      <c r="R325" s="93">
        <f t="shared" si="32"/>
        <v>54</v>
      </c>
      <c r="S325" s="90">
        <v>120</v>
      </c>
      <c r="T325" s="90">
        <v>58</v>
      </c>
      <c r="U325" s="90" t="s">
        <v>79</v>
      </c>
      <c r="V325" s="92"/>
      <c r="W325" s="504" t="s">
        <v>1536</v>
      </c>
    </row>
    <row r="326" spans="1:23" ht="15">
      <c r="A326" s="91">
        <v>16</v>
      </c>
      <c r="B326" s="93">
        <v>19</v>
      </c>
      <c r="C326" s="93" t="s">
        <v>62</v>
      </c>
      <c r="D326" s="94" t="s">
        <v>324</v>
      </c>
      <c r="E326" s="93">
        <v>3</v>
      </c>
      <c r="F326" s="96" t="s">
        <v>44</v>
      </c>
      <c r="G326" s="94" t="s">
        <v>744</v>
      </c>
      <c r="H326" s="93">
        <v>54</v>
      </c>
      <c r="I326" s="93">
        <v>36</v>
      </c>
      <c r="J326" s="93">
        <v>18</v>
      </c>
      <c r="K326" s="93"/>
      <c r="L326" s="93"/>
      <c r="M326" s="93">
        <v>2</v>
      </c>
      <c r="N326" s="93">
        <f t="shared" si="27"/>
        <v>72</v>
      </c>
      <c r="O326" s="93">
        <f t="shared" si="28"/>
        <v>36</v>
      </c>
      <c r="P326" s="93">
        <f t="shared" si="29"/>
        <v>0</v>
      </c>
      <c r="Q326" s="93"/>
      <c r="R326" s="93">
        <f t="shared" si="32"/>
        <v>108</v>
      </c>
      <c r="S326" s="93">
        <v>85</v>
      </c>
      <c r="T326" s="90">
        <v>58</v>
      </c>
      <c r="U326" s="93" t="s">
        <v>99</v>
      </c>
      <c r="V326" s="92"/>
      <c r="W326" s="504" t="s">
        <v>1536</v>
      </c>
    </row>
    <row r="327" spans="1:23" ht="15" customHeight="1">
      <c r="A327" s="91">
        <v>17</v>
      </c>
      <c r="B327" s="93">
        <v>19</v>
      </c>
      <c r="C327" s="93" t="s">
        <v>917</v>
      </c>
      <c r="D327" s="94" t="s">
        <v>918</v>
      </c>
      <c r="E327" s="93">
        <v>2</v>
      </c>
      <c r="F327" s="96" t="s">
        <v>37</v>
      </c>
      <c r="G327" s="94" t="s">
        <v>734</v>
      </c>
      <c r="H327" s="93">
        <v>36</v>
      </c>
      <c r="I327" s="93">
        <v>24</v>
      </c>
      <c r="J327" s="93">
        <v>12</v>
      </c>
      <c r="K327" s="93"/>
      <c r="L327" s="93"/>
      <c r="M327" s="93">
        <v>2</v>
      </c>
      <c r="N327" s="93">
        <f t="shared" si="27"/>
        <v>48</v>
      </c>
      <c r="O327" s="93">
        <f t="shared" si="28"/>
        <v>24</v>
      </c>
      <c r="P327" s="93">
        <f t="shared" si="29"/>
        <v>0</v>
      </c>
      <c r="Q327" s="93"/>
      <c r="R327" s="93">
        <f t="shared" si="32"/>
        <v>72</v>
      </c>
      <c r="S327" s="93">
        <v>115</v>
      </c>
      <c r="T327" s="93">
        <v>58</v>
      </c>
      <c r="U327" s="93" t="s">
        <v>60</v>
      </c>
      <c r="V327" s="92"/>
      <c r="W327" s="504" t="s">
        <v>1536</v>
      </c>
    </row>
    <row r="328" spans="1:23" ht="15">
      <c r="A328" s="91">
        <v>18</v>
      </c>
      <c r="B328" s="93">
        <v>19</v>
      </c>
      <c r="C328" s="93" t="s">
        <v>713</v>
      </c>
      <c r="D328" s="94" t="s">
        <v>407</v>
      </c>
      <c r="E328" s="93">
        <v>2</v>
      </c>
      <c r="F328" s="96" t="s">
        <v>37</v>
      </c>
      <c r="G328" s="94" t="s">
        <v>734</v>
      </c>
      <c r="H328" s="93">
        <v>36</v>
      </c>
      <c r="I328" s="93">
        <v>24</v>
      </c>
      <c r="J328" s="93">
        <v>12</v>
      </c>
      <c r="K328" s="93"/>
      <c r="L328" s="93"/>
      <c r="M328" s="93">
        <v>1</v>
      </c>
      <c r="N328" s="93">
        <f t="shared" si="27"/>
        <v>24</v>
      </c>
      <c r="O328" s="93">
        <f t="shared" si="28"/>
        <v>12</v>
      </c>
      <c r="P328" s="93">
        <f t="shared" si="29"/>
        <v>0</v>
      </c>
      <c r="Q328" s="93"/>
      <c r="R328" s="93">
        <f t="shared" si="32"/>
        <v>36</v>
      </c>
      <c r="S328" s="93">
        <v>27</v>
      </c>
      <c r="T328" s="90">
        <v>58</v>
      </c>
      <c r="U328" s="93" t="s">
        <v>60</v>
      </c>
      <c r="V328" s="92" t="s">
        <v>1532</v>
      </c>
      <c r="W328" s="504" t="s">
        <v>1536</v>
      </c>
    </row>
    <row r="329" spans="1:23" ht="15">
      <c r="A329" s="91">
        <v>19</v>
      </c>
      <c r="B329" s="93">
        <v>19</v>
      </c>
      <c r="C329" s="93" t="s">
        <v>936</v>
      </c>
      <c r="D329" s="94" t="s">
        <v>937</v>
      </c>
      <c r="E329" s="93">
        <v>2</v>
      </c>
      <c r="F329" s="96" t="s">
        <v>44</v>
      </c>
      <c r="G329" s="94" t="s">
        <v>734</v>
      </c>
      <c r="H329" s="93">
        <v>36</v>
      </c>
      <c r="I329" s="93">
        <v>24</v>
      </c>
      <c r="J329" s="93">
        <v>12</v>
      </c>
      <c r="K329" s="93"/>
      <c r="L329" s="93"/>
      <c r="M329" s="93">
        <v>1</v>
      </c>
      <c r="N329" s="93">
        <f t="shared" si="27"/>
        <v>24</v>
      </c>
      <c r="O329" s="93">
        <f t="shared" si="28"/>
        <v>12</v>
      </c>
      <c r="P329" s="93">
        <f t="shared" si="29"/>
        <v>0</v>
      </c>
      <c r="Q329" s="93"/>
      <c r="R329" s="93">
        <f t="shared" si="32"/>
        <v>36</v>
      </c>
      <c r="S329" s="90">
        <v>100</v>
      </c>
      <c r="T329" s="90">
        <v>58</v>
      </c>
      <c r="U329" s="90" t="s">
        <v>71</v>
      </c>
      <c r="V329" s="92"/>
      <c r="W329" s="504" t="s">
        <v>1536</v>
      </c>
    </row>
    <row r="330" spans="1:23" ht="15">
      <c r="A330" s="91">
        <v>20</v>
      </c>
      <c r="B330" s="93">
        <v>19</v>
      </c>
      <c r="C330" s="93" t="s">
        <v>135</v>
      </c>
      <c r="D330" s="94" t="s">
        <v>189</v>
      </c>
      <c r="E330" s="95">
        <v>3</v>
      </c>
      <c r="F330" s="96" t="s">
        <v>44</v>
      </c>
      <c r="G330" s="94" t="s">
        <v>744</v>
      </c>
      <c r="H330" s="93">
        <v>54</v>
      </c>
      <c r="I330" s="93">
        <v>36</v>
      </c>
      <c r="J330" s="93">
        <v>18</v>
      </c>
      <c r="K330" s="93"/>
      <c r="L330" s="93"/>
      <c r="M330" s="93">
        <v>1</v>
      </c>
      <c r="N330" s="93">
        <f t="shared" si="27"/>
        <v>36</v>
      </c>
      <c r="O330" s="93">
        <f t="shared" si="28"/>
        <v>18</v>
      </c>
      <c r="P330" s="93">
        <f t="shared" si="29"/>
        <v>0</v>
      </c>
      <c r="Q330" s="93"/>
      <c r="R330" s="93">
        <f t="shared" si="32"/>
        <v>54</v>
      </c>
      <c r="S330" s="90">
        <v>80</v>
      </c>
      <c r="T330" s="90">
        <v>58</v>
      </c>
      <c r="U330" s="90" t="s">
        <v>74</v>
      </c>
      <c r="V330" s="92"/>
      <c r="W330" s="504" t="s">
        <v>1536</v>
      </c>
    </row>
    <row r="331" spans="1:23" ht="15" customHeight="1">
      <c r="A331" s="91">
        <v>21</v>
      </c>
      <c r="B331" s="506">
        <v>19</v>
      </c>
      <c r="C331" s="93" t="s">
        <v>936</v>
      </c>
      <c r="D331" s="93" t="s">
        <v>937</v>
      </c>
      <c r="E331" s="93">
        <v>2</v>
      </c>
      <c r="F331" s="93" t="s">
        <v>44</v>
      </c>
      <c r="G331" s="93" t="s">
        <v>734</v>
      </c>
      <c r="H331" s="93">
        <v>36</v>
      </c>
      <c r="I331" s="93">
        <v>24</v>
      </c>
      <c r="J331" s="93">
        <v>12</v>
      </c>
      <c r="K331" s="93"/>
      <c r="L331" s="93"/>
      <c r="M331" s="93">
        <v>1</v>
      </c>
      <c r="N331" s="93">
        <f t="shared" si="27"/>
        <v>24</v>
      </c>
      <c r="O331" s="93">
        <f t="shared" si="28"/>
        <v>12</v>
      </c>
      <c r="P331" s="93">
        <f t="shared" si="29"/>
        <v>0</v>
      </c>
      <c r="Q331" s="93"/>
      <c r="R331" s="93">
        <f t="shared" si="32"/>
        <v>36</v>
      </c>
      <c r="S331" s="93">
        <v>53</v>
      </c>
      <c r="T331" s="93">
        <v>58</v>
      </c>
      <c r="U331" s="93" t="s">
        <v>100</v>
      </c>
      <c r="V331" s="504"/>
      <c r="W331" s="504" t="s">
        <v>1536</v>
      </c>
    </row>
    <row r="332" spans="1:23" ht="15" customHeight="1">
      <c r="A332" s="91">
        <v>22</v>
      </c>
      <c r="B332" s="506">
        <v>19</v>
      </c>
      <c r="C332" s="93" t="s">
        <v>409</v>
      </c>
      <c r="D332" s="93" t="s">
        <v>189</v>
      </c>
      <c r="E332" s="93">
        <v>3</v>
      </c>
      <c r="F332" s="93" t="s">
        <v>44</v>
      </c>
      <c r="G332" s="93" t="s">
        <v>744</v>
      </c>
      <c r="H332" s="93">
        <v>54</v>
      </c>
      <c r="I332" s="93">
        <v>36</v>
      </c>
      <c r="J332" s="93">
        <v>18</v>
      </c>
      <c r="K332" s="93"/>
      <c r="L332" s="93"/>
      <c r="M332" s="93">
        <v>1</v>
      </c>
      <c r="N332" s="93">
        <f t="shared" ref="N332:N395" si="33">I332*M332</f>
        <v>36</v>
      </c>
      <c r="O332" s="93">
        <f t="shared" ref="O332:O395" si="34">J332*M332</f>
        <v>18</v>
      </c>
      <c r="P332" s="93">
        <f t="shared" ref="P332:P395" si="35">K332*M332</f>
        <v>0</v>
      </c>
      <c r="Q332" s="93"/>
      <c r="R332" s="93">
        <f t="shared" si="32"/>
        <v>54</v>
      </c>
      <c r="S332" s="93">
        <v>57</v>
      </c>
      <c r="T332" s="93">
        <v>58</v>
      </c>
      <c r="U332" s="93" t="s">
        <v>811</v>
      </c>
      <c r="V332" s="504" t="s">
        <v>1651</v>
      </c>
      <c r="W332" s="504" t="s">
        <v>1536</v>
      </c>
    </row>
    <row r="333" spans="1:23" ht="15" customHeight="1">
      <c r="A333" s="91">
        <v>23</v>
      </c>
      <c r="B333" s="506">
        <v>19</v>
      </c>
      <c r="C333" s="93" t="s">
        <v>936</v>
      </c>
      <c r="D333" s="93" t="s">
        <v>937</v>
      </c>
      <c r="E333" s="93">
        <v>2</v>
      </c>
      <c r="F333" s="93" t="s">
        <v>44</v>
      </c>
      <c r="G333" s="93" t="s">
        <v>734</v>
      </c>
      <c r="H333" s="93">
        <v>36</v>
      </c>
      <c r="I333" s="93">
        <v>24</v>
      </c>
      <c r="J333" s="93">
        <v>12</v>
      </c>
      <c r="K333" s="93"/>
      <c r="L333" s="93"/>
      <c r="M333" s="93">
        <v>3</v>
      </c>
      <c r="N333" s="93">
        <f t="shared" si="33"/>
        <v>72</v>
      </c>
      <c r="O333" s="93">
        <f t="shared" si="34"/>
        <v>36</v>
      </c>
      <c r="P333" s="93">
        <f t="shared" si="35"/>
        <v>0</v>
      </c>
      <c r="Q333" s="93"/>
      <c r="R333" s="93">
        <f t="shared" si="32"/>
        <v>108</v>
      </c>
      <c r="S333" s="93">
        <v>100</v>
      </c>
      <c r="T333" s="93">
        <v>59</v>
      </c>
      <c r="U333" s="93" t="s">
        <v>38</v>
      </c>
      <c r="V333" s="504"/>
      <c r="W333" s="504" t="s">
        <v>1536</v>
      </c>
    </row>
    <row r="334" spans="1:23" ht="15" customHeight="1">
      <c r="A334" s="91">
        <v>24</v>
      </c>
      <c r="B334" s="506">
        <v>19</v>
      </c>
      <c r="C334" s="93" t="s">
        <v>135</v>
      </c>
      <c r="D334" s="93" t="s">
        <v>189</v>
      </c>
      <c r="E334" s="93">
        <v>3</v>
      </c>
      <c r="F334" s="93" t="s">
        <v>37</v>
      </c>
      <c r="G334" s="93" t="s">
        <v>744</v>
      </c>
      <c r="H334" s="93">
        <v>54</v>
      </c>
      <c r="I334" s="93">
        <v>36</v>
      </c>
      <c r="J334" s="93">
        <v>18</v>
      </c>
      <c r="K334" s="93"/>
      <c r="L334" s="93"/>
      <c r="M334" s="93">
        <v>3</v>
      </c>
      <c r="N334" s="93">
        <f t="shared" si="33"/>
        <v>108</v>
      </c>
      <c r="O334" s="93">
        <f t="shared" si="34"/>
        <v>54</v>
      </c>
      <c r="P334" s="93">
        <f t="shared" si="35"/>
        <v>0</v>
      </c>
      <c r="Q334" s="93"/>
      <c r="R334" s="93">
        <f t="shared" si="32"/>
        <v>162</v>
      </c>
      <c r="S334" s="93">
        <v>90</v>
      </c>
      <c r="T334" s="93">
        <v>59</v>
      </c>
      <c r="U334" s="93" t="s">
        <v>60</v>
      </c>
      <c r="V334" s="504"/>
      <c r="W334" s="504" t="s">
        <v>1536</v>
      </c>
    </row>
    <row r="335" spans="1:23" s="134" customFormat="1">
      <c r="A335" s="91">
        <v>25</v>
      </c>
      <c r="B335" s="506">
        <v>19</v>
      </c>
      <c r="C335" s="93" t="s">
        <v>936</v>
      </c>
      <c r="D335" s="93" t="s">
        <v>937</v>
      </c>
      <c r="E335" s="93">
        <v>2</v>
      </c>
      <c r="F335" s="93" t="s">
        <v>44</v>
      </c>
      <c r="G335" s="93" t="s">
        <v>734</v>
      </c>
      <c r="H335" s="93">
        <v>36</v>
      </c>
      <c r="I335" s="93">
        <v>24</v>
      </c>
      <c r="J335" s="93">
        <v>12</v>
      </c>
      <c r="K335" s="93"/>
      <c r="L335" s="93"/>
      <c r="M335" s="93">
        <v>1</v>
      </c>
      <c r="N335" s="93">
        <f t="shared" si="33"/>
        <v>24</v>
      </c>
      <c r="O335" s="93">
        <f t="shared" si="34"/>
        <v>12</v>
      </c>
      <c r="P335" s="93">
        <f t="shared" si="35"/>
        <v>0</v>
      </c>
      <c r="Q335" s="93"/>
      <c r="R335" s="93">
        <f t="shared" si="32"/>
        <v>36</v>
      </c>
      <c r="S335" s="93">
        <v>75</v>
      </c>
      <c r="T335" s="93">
        <v>59</v>
      </c>
      <c r="U335" s="93" t="s">
        <v>100</v>
      </c>
      <c r="V335" s="504"/>
      <c r="W335" s="504" t="s">
        <v>1536</v>
      </c>
    </row>
    <row r="336" spans="1:23" ht="15" customHeight="1">
      <c r="A336" s="91">
        <v>26</v>
      </c>
      <c r="B336" s="506">
        <v>19</v>
      </c>
      <c r="C336" s="93" t="s">
        <v>593</v>
      </c>
      <c r="D336" s="93" t="s">
        <v>408</v>
      </c>
      <c r="E336" s="93">
        <v>2</v>
      </c>
      <c r="F336" s="93" t="s">
        <v>44</v>
      </c>
      <c r="G336" s="94" t="s">
        <v>737</v>
      </c>
      <c r="H336" s="93">
        <v>60</v>
      </c>
      <c r="I336" s="93"/>
      <c r="J336" s="93">
        <v>60</v>
      </c>
      <c r="K336" s="93"/>
      <c r="L336" s="93"/>
      <c r="M336" s="93">
        <v>3</v>
      </c>
      <c r="N336" s="93">
        <f t="shared" si="33"/>
        <v>0</v>
      </c>
      <c r="O336" s="93">
        <f t="shared" si="34"/>
        <v>180</v>
      </c>
      <c r="P336" s="93">
        <f t="shared" si="35"/>
        <v>0</v>
      </c>
      <c r="Q336" s="93"/>
      <c r="R336" s="93">
        <f t="shared" si="32"/>
        <v>180</v>
      </c>
      <c r="S336" s="93">
        <v>33</v>
      </c>
      <c r="T336" s="93">
        <v>57</v>
      </c>
      <c r="U336" s="93" t="s">
        <v>551</v>
      </c>
      <c r="V336" s="504"/>
      <c r="W336" s="504" t="s">
        <v>1536</v>
      </c>
    </row>
    <row r="337" spans="1:24" ht="15" customHeight="1">
      <c r="A337" s="506"/>
      <c r="B337" s="506"/>
      <c r="C337" s="98" t="s">
        <v>313</v>
      </c>
      <c r="D337" s="93"/>
      <c r="E337" s="93"/>
      <c r="F337" s="93"/>
      <c r="G337" s="93"/>
      <c r="H337" s="93"/>
      <c r="I337" s="93"/>
      <c r="J337" s="93"/>
      <c r="K337" s="93"/>
      <c r="L337" s="93"/>
      <c r="M337" s="98">
        <f>SUM(M311:M336)</f>
        <v>39</v>
      </c>
      <c r="N337" s="98">
        <f>SUM(N311:N336)</f>
        <v>1092</v>
      </c>
      <c r="O337" s="98">
        <f>SUM(O311:O336)</f>
        <v>756</v>
      </c>
      <c r="P337" s="98">
        <f>SUM(P311:P336)</f>
        <v>30</v>
      </c>
      <c r="Q337" s="98"/>
      <c r="R337" s="98">
        <f>SUM(R311:R336)</f>
        <v>1878</v>
      </c>
      <c r="S337" s="93"/>
      <c r="T337" s="93"/>
      <c r="U337" s="93"/>
      <c r="V337" s="504"/>
      <c r="W337" s="645" t="s">
        <v>1536</v>
      </c>
      <c r="X337">
        <v>1</v>
      </c>
    </row>
    <row r="338" spans="1:24" ht="15">
      <c r="A338" s="95">
        <v>1</v>
      </c>
      <c r="B338" s="93">
        <v>22</v>
      </c>
      <c r="C338" s="93" t="s">
        <v>668</v>
      </c>
      <c r="D338" s="507" t="s">
        <v>669</v>
      </c>
      <c r="E338" s="93">
        <v>3</v>
      </c>
      <c r="F338" s="96" t="s">
        <v>44</v>
      </c>
      <c r="G338" s="94" t="s">
        <v>744</v>
      </c>
      <c r="H338" s="93">
        <v>54</v>
      </c>
      <c r="I338" s="93">
        <v>36</v>
      </c>
      <c r="J338" s="93">
        <v>18</v>
      </c>
      <c r="K338" s="93"/>
      <c r="L338" s="93"/>
      <c r="M338" s="93">
        <v>1</v>
      </c>
      <c r="N338" s="93">
        <f t="shared" si="33"/>
        <v>36</v>
      </c>
      <c r="O338" s="93">
        <f t="shared" si="34"/>
        <v>18</v>
      </c>
      <c r="P338" s="93">
        <f t="shared" si="35"/>
        <v>0</v>
      </c>
      <c r="Q338" s="93"/>
      <c r="R338" s="93">
        <f t="shared" ref="R338:R350" si="36">H338*M338</f>
        <v>54</v>
      </c>
      <c r="S338" s="90">
        <v>120</v>
      </c>
      <c r="T338" s="93">
        <v>56</v>
      </c>
      <c r="U338" s="90" t="s">
        <v>381</v>
      </c>
      <c r="V338" s="92"/>
      <c r="W338" s="504" t="s">
        <v>1498</v>
      </c>
    </row>
    <row r="339" spans="1:24">
      <c r="A339" s="95">
        <v>2</v>
      </c>
      <c r="B339" s="93">
        <v>22</v>
      </c>
      <c r="C339" s="93" t="s">
        <v>881</v>
      </c>
      <c r="D339" s="94" t="s">
        <v>191</v>
      </c>
      <c r="E339" s="93">
        <v>3</v>
      </c>
      <c r="F339" s="96" t="s">
        <v>37</v>
      </c>
      <c r="G339" s="94" t="s">
        <v>744</v>
      </c>
      <c r="H339" s="93">
        <v>54</v>
      </c>
      <c r="I339" s="93">
        <v>36</v>
      </c>
      <c r="J339" s="93">
        <v>18</v>
      </c>
      <c r="K339" s="93"/>
      <c r="L339" s="93"/>
      <c r="M339" s="93">
        <v>1</v>
      </c>
      <c r="N339" s="93">
        <f t="shared" si="33"/>
        <v>36</v>
      </c>
      <c r="O339" s="93">
        <f t="shared" si="34"/>
        <v>18</v>
      </c>
      <c r="P339" s="93">
        <f t="shared" si="35"/>
        <v>0</v>
      </c>
      <c r="Q339" s="93"/>
      <c r="R339" s="93">
        <f t="shared" si="36"/>
        <v>54</v>
      </c>
      <c r="S339" s="93">
        <v>108</v>
      </c>
      <c r="T339" s="93">
        <v>56</v>
      </c>
      <c r="U339" s="93" t="s">
        <v>99</v>
      </c>
      <c r="V339" s="92"/>
      <c r="W339" s="504" t="s">
        <v>1498</v>
      </c>
    </row>
    <row r="340" spans="1:24" ht="15">
      <c r="A340" s="95">
        <v>3</v>
      </c>
      <c r="B340" s="93">
        <v>22</v>
      </c>
      <c r="C340" s="93" t="s">
        <v>882</v>
      </c>
      <c r="D340" s="94" t="s">
        <v>883</v>
      </c>
      <c r="E340" s="93">
        <v>3</v>
      </c>
      <c r="F340" s="96" t="s">
        <v>37</v>
      </c>
      <c r="G340" s="94" t="s">
        <v>744</v>
      </c>
      <c r="H340" s="93">
        <v>54</v>
      </c>
      <c r="I340" s="93">
        <v>36</v>
      </c>
      <c r="J340" s="93">
        <v>18</v>
      </c>
      <c r="K340" s="93"/>
      <c r="L340" s="93"/>
      <c r="M340" s="93">
        <v>1</v>
      </c>
      <c r="N340" s="93">
        <f t="shared" si="33"/>
        <v>36</v>
      </c>
      <c r="O340" s="93">
        <f t="shared" si="34"/>
        <v>18</v>
      </c>
      <c r="P340" s="93">
        <f t="shared" si="35"/>
        <v>0</v>
      </c>
      <c r="Q340" s="93"/>
      <c r="R340" s="93">
        <f t="shared" si="36"/>
        <v>54</v>
      </c>
      <c r="S340" s="90">
        <v>60</v>
      </c>
      <c r="T340" s="93">
        <v>56</v>
      </c>
      <c r="U340" s="90" t="s">
        <v>498</v>
      </c>
      <c r="V340" s="92"/>
      <c r="W340" s="504" t="s">
        <v>1498</v>
      </c>
    </row>
    <row r="341" spans="1:24" ht="15">
      <c r="A341" s="95">
        <v>4</v>
      </c>
      <c r="B341" s="93">
        <v>22</v>
      </c>
      <c r="C341" s="93" t="s">
        <v>668</v>
      </c>
      <c r="D341" s="94" t="s">
        <v>669</v>
      </c>
      <c r="E341" s="95">
        <v>3</v>
      </c>
      <c r="F341" s="96" t="s">
        <v>37</v>
      </c>
      <c r="G341" s="94" t="s">
        <v>744</v>
      </c>
      <c r="H341" s="93">
        <v>54</v>
      </c>
      <c r="I341" s="93">
        <v>36</v>
      </c>
      <c r="J341" s="93">
        <v>18</v>
      </c>
      <c r="K341" s="93"/>
      <c r="L341" s="93"/>
      <c r="M341" s="93">
        <v>3</v>
      </c>
      <c r="N341" s="93">
        <f t="shared" si="33"/>
        <v>108</v>
      </c>
      <c r="O341" s="93">
        <f t="shared" si="34"/>
        <v>54</v>
      </c>
      <c r="P341" s="93">
        <f t="shared" si="35"/>
        <v>0</v>
      </c>
      <c r="Q341" s="93"/>
      <c r="R341" s="93">
        <f t="shared" si="36"/>
        <v>162</v>
      </c>
      <c r="S341" s="90">
        <v>97</v>
      </c>
      <c r="T341" s="90">
        <v>57</v>
      </c>
      <c r="U341" s="90" t="s">
        <v>38</v>
      </c>
      <c r="V341" s="92"/>
      <c r="W341" s="504" t="s">
        <v>1498</v>
      </c>
    </row>
    <row r="342" spans="1:24" ht="12.75" customHeight="1">
      <c r="A342" s="95">
        <v>5</v>
      </c>
      <c r="B342" s="93">
        <v>22</v>
      </c>
      <c r="C342" s="93" t="s">
        <v>668</v>
      </c>
      <c r="D342" s="94" t="s">
        <v>669</v>
      </c>
      <c r="E342" s="93">
        <v>3</v>
      </c>
      <c r="F342" s="96" t="s">
        <v>37</v>
      </c>
      <c r="G342" s="94" t="s">
        <v>744</v>
      </c>
      <c r="H342" s="93">
        <v>54</v>
      </c>
      <c r="I342" s="93">
        <v>36</v>
      </c>
      <c r="J342" s="93">
        <v>18</v>
      </c>
      <c r="K342" s="93"/>
      <c r="L342" s="93"/>
      <c r="M342" s="93">
        <v>1</v>
      </c>
      <c r="N342" s="93">
        <f t="shared" si="33"/>
        <v>36</v>
      </c>
      <c r="O342" s="93">
        <f t="shared" si="34"/>
        <v>18</v>
      </c>
      <c r="P342" s="93">
        <f t="shared" si="35"/>
        <v>0</v>
      </c>
      <c r="Q342" s="93"/>
      <c r="R342" s="93">
        <f t="shared" si="36"/>
        <v>54</v>
      </c>
      <c r="S342" s="90">
        <v>113</v>
      </c>
      <c r="T342" s="93">
        <v>57</v>
      </c>
      <c r="U342" s="90" t="s">
        <v>85</v>
      </c>
      <c r="V342" s="92"/>
      <c r="W342" s="504" t="s">
        <v>1498</v>
      </c>
    </row>
    <row r="343" spans="1:24" ht="15">
      <c r="A343" s="95">
        <v>6</v>
      </c>
      <c r="B343" s="93">
        <v>22</v>
      </c>
      <c r="C343" s="93" t="s">
        <v>773</v>
      </c>
      <c r="D343" s="94" t="s">
        <v>774</v>
      </c>
      <c r="E343" s="95">
        <v>3</v>
      </c>
      <c r="F343" s="96" t="s">
        <v>37</v>
      </c>
      <c r="G343" s="94" t="s">
        <v>753</v>
      </c>
      <c r="H343" s="93">
        <v>51</v>
      </c>
      <c r="I343" s="93">
        <v>34</v>
      </c>
      <c r="J343" s="93">
        <v>12</v>
      </c>
      <c r="K343" s="93">
        <v>5</v>
      </c>
      <c r="L343" s="93"/>
      <c r="M343" s="93">
        <v>2</v>
      </c>
      <c r="N343" s="93">
        <f t="shared" si="33"/>
        <v>68</v>
      </c>
      <c r="O343" s="93">
        <f t="shared" si="34"/>
        <v>24</v>
      </c>
      <c r="P343" s="93">
        <f t="shared" si="35"/>
        <v>10</v>
      </c>
      <c r="Q343" s="93"/>
      <c r="R343" s="93">
        <f t="shared" si="36"/>
        <v>102</v>
      </c>
      <c r="S343" s="90">
        <v>110</v>
      </c>
      <c r="T343" s="90">
        <v>57</v>
      </c>
      <c r="U343" s="90" t="s">
        <v>99</v>
      </c>
      <c r="V343" s="92"/>
      <c r="W343" s="504" t="s">
        <v>1498</v>
      </c>
    </row>
    <row r="344" spans="1:24" ht="12.75" customHeight="1">
      <c r="A344" s="95">
        <v>7</v>
      </c>
      <c r="B344" s="93">
        <v>22</v>
      </c>
      <c r="C344" s="93" t="s">
        <v>1573</v>
      </c>
      <c r="D344" s="94" t="s">
        <v>1574</v>
      </c>
      <c r="E344" s="95">
        <v>3</v>
      </c>
      <c r="F344" s="96" t="s">
        <v>44</v>
      </c>
      <c r="G344" s="94" t="s">
        <v>744</v>
      </c>
      <c r="H344" s="93">
        <v>54</v>
      </c>
      <c r="I344" s="93">
        <v>36</v>
      </c>
      <c r="J344" s="93">
        <v>18</v>
      </c>
      <c r="K344" s="93"/>
      <c r="L344" s="93"/>
      <c r="M344" s="93">
        <v>1</v>
      </c>
      <c r="N344" s="93">
        <f t="shared" si="33"/>
        <v>36</v>
      </c>
      <c r="O344" s="93">
        <f t="shared" si="34"/>
        <v>18</v>
      </c>
      <c r="P344" s="93">
        <f t="shared" si="35"/>
        <v>0</v>
      </c>
      <c r="Q344" s="93"/>
      <c r="R344" s="93">
        <f t="shared" si="36"/>
        <v>54</v>
      </c>
      <c r="S344" s="90">
        <v>50</v>
      </c>
      <c r="T344" s="93">
        <v>57</v>
      </c>
      <c r="U344" s="90" t="s">
        <v>99</v>
      </c>
      <c r="V344" s="92"/>
      <c r="W344" s="504" t="s">
        <v>1498</v>
      </c>
    </row>
    <row r="345" spans="1:24" ht="15">
      <c r="A345" s="95">
        <v>8</v>
      </c>
      <c r="B345" s="93">
        <v>22</v>
      </c>
      <c r="C345" s="93" t="s">
        <v>777</v>
      </c>
      <c r="D345" s="94" t="s">
        <v>778</v>
      </c>
      <c r="E345" s="95">
        <v>3</v>
      </c>
      <c r="F345" s="96" t="s">
        <v>37</v>
      </c>
      <c r="G345" s="94" t="s">
        <v>744</v>
      </c>
      <c r="H345" s="93">
        <v>54</v>
      </c>
      <c r="I345" s="93">
        <v>36</v>
      </c>
      <c r="J345" s="93">
        <v>18</v>
      </c>
      <c r="K345" s="93"/>
      <c r="L345" s="93"/>
      <c r="M345" s="93">
        <v>1</v>
      </c>
      <c r="N345" s="93">
        <f t="shared" si="33"/>
        <v>36</v>
      </c>
      <c r="O345" s="93">
        <f t="shared" si="34"/>
        <v>18</v>
      </c>
      <c r="P345" s="93">
        <f t="shared" si="35"/>
        <v>0</v>
      </c>
      <c r="Q345" s="93"/>
      <c r="R345" s="93">
        <f t="shared" si="36"/>
        <v>54</v>
      </c>
      <c r="S345" s="90">
        <v>50</v>
      </c>
      <c r="T345" s="93">
        <v>57</v>
      </c>
      <c r="U345" s="90" t="s">
        <v>498</v>
      </c>
      <c r="V345" s="92"/>
      <c r="W345" s="504" t="s">
        <v>1498</v>
      </c>
    </row>
    <row r="346" spans="1:24" ht="15">
      <c r="A346" s="95">
        <v>9</v>
      </c>
      <c r="B346" s="93">
        <v>22</v>
      </c>
      <c r="C346" s="93" t="s">
        <v>1626</v>
      </c>
      <c r="D346" s="94" t="s">
        <v>669</v>
      </c>
      <c r="E346" s="93">
        <v>3</v>
      </c>
      <c r="F346" s="96" t="s">
        <v>37</v>
      </c>
      <c r="G346" s="94" t="s">
        <v>744</v>
      </c>
      <c r="H346" s="93">
        <v>54</v>
      </c>
      <c r="I346" s="93">
        <v>36</v>
      </c>
      <c r="J346" s="93">
        <v>18</v>
      </c>
      <c r="K346" s="93"/>
      <c r="L346" s="93"/>
      <c r="M346" s="93">
        <v>1</v>
      </c>
      <c r="N346" s="93">
        <f t="shared" si="33"/>
        <v>36</v>
      </c>
      <c r="O346" s="93">
        <f t="shared" si="34"/>
        <v>18</v>
      </c>
      <c r="P346" s="93">
        <f t="shared" si="35"/>
        <v>0</v>
      </c>
      <c r="Q346" s="93"/>
      <c r="R346" s="93">
        <f t="shared" si="36"/>
        <v>54</v>
      </c>
      <c r="S346" s="90">
        <v>60</v>
      </c>
      <c r="T346" s="93">
        <v>58</v>
      </c>
      <c r="U346" s="90" t="s">
        <v>498</v>
      </c>
      <c r="V346" s="92" t="s">
        <v>1534</v>
      </c>
      <c r="W346" s="504" t="s">
        <v>1498</v>
      </c>
    </row>
    <row r="347" spans="1:24" ht="15" customHeight="1">
      <c r="A347" s="95">
        <v>10</v>
      </c>
      <c r="B347" s="506">
        <v>22</v>
      </c>
      <c r="C347" s="93" t="s">
        <v>668</v>
      </c>
      <c r="D347" s="93" t="s">
        <v>669</v>
      </c>
      <c r="E347" s="93">
        <v>3</v>
      </c>
      <c r="F347" s="93" t="s">
        <v>37</v>
      </c>
      <c r="G347" s="93" t="s">
        <v>744</v>
      </c>
      <c r="H347" s="93">
        <v>54</v>
      </c>
      <c r="I347" s="93">
        <v>36</v>
      </c>
      <c r="J347" s="93">
        <v>18</v>
      </c>
      <c r="K347" s="93"/>
      <c r="L347" s="93"/>
      <c r="M347" s="93">
        <v>2</v>
      </c>
      <c r="N347" s="93">
        <f t="shared" si="33"/>
        <v>72</v>
      </c>
      <c r="O347" s="93">
        <f t="shared" si="34"/>
        <v>36</v>
      </c>
      <c r="P347" s="93">
        <f t="shared" si="35"/>
        <v>0</v>
      </c>
      <c r="Q347" s="93"/>
      <c r="R347" s="93">
        <f t="shared" si="36"/>
        <v>108</v>
      </c>
      <c r="S347" s="93">
        <v>95</v>
      </c>
      <c r="T347" s="93">
        <v>59</v>
      </c>
      <c r="U347" s="93" t="s">
        <v>99</v>
      </c>
      <c r="V347" s="504"/>
      <c r="W347" s="504" t="s">
        <v>1498</v>
      </c>
    </row>
    <row r="348" spans="1:24" ht="15" customHeight="1">
      <c r="A348" s="95">
        <v>11</v>
      </c>
      <c r="B348" s="506">
        <v>22</v>
      </c>
      <c r="C348" s="93" t="s">
        <v>825</v>
      </c>
      <c r="D348" s="93" t="s">
        <v>826</v>
      </c>
      <c r="E348" s="93">
        <v>3</v>
      </c>
      <c r="F348" s="93" t="s">
        <v>37</v>
      </c>
      <c r="G348" s="93" t="s">
        <v>744</v>
      </c>
      <c r="H348" s="93">
        <v>54</v>
      </c>
      <c r="I348" s="93">
        <v>36</v>
      </c>
      <c r="J348" s="93">
        <v>18</v>
      </c>
      <c r="K348" s="93"/>
      <c r="L348" s="93"/>
      <c r="M348" s="93">
        <v>2</v>
      </c>
      <c r="N348" s="93">
        <f t="shared" si="33"/>
        <v>72</v>
      </c>
      <c r="O348" s="93">
        <f t="shared" si="34"/>
        <v>36</v>
      </c>
      <c r="P348" s="93">
        <f t="shared" si="35"/>
        <v>0</v>
      </c>
      <c r="Q348" s="93"/>
      <c r="R348" s="93">
        <f t="shared" si="36"/>
        <v>108</v>
      </c>
      <c r="S348" s="93">
        <v>33</v>
      </c>
      <c r="T348" s="93">
        <v>56</v>
      </c>
      <c r="U348" s="93" t="s">
        <v>601</v>
      </c>
      <c r="V348" s="504" t="s">
        <v>819</v>
      </c>
      <c r="W348" s="504" t="s">
        <v>1498</v>
      </c>
    </row>
    <row r="349" spans="1:24" ht="15" customHeight="1">
      <c r="A349" s="95">
        <v>12</v>
      </c>
      <c r="B349" s="506">
        <v>22</v>
      </c>
      <c r="C349" s="93" t="s">
        <v>827</v>
      </c>
      <c r="D349" s="93" t="s">
        <v>828</v>
      </c>
      <c r="E349" s="93">
        <v>3</v>
      </c>
      <c r="F349" s="93" t="s">
        <v>44</v>
      </c>
      <c r="G349" s="93" t="s">
        <v>744</v>
      </c>
      <c r="H349" s="93">
        <v>54</v>
      </c>
      <c r="I349" s="93">
        <v>36</v>
      </c>
      <c r="J349" s="93">
        <v>18</v>
      </c>
      <c r="K349" s="93"/>
      <c r="L349" s="93"/>
      <c r="M349" s="93">
        <v>2</v>
      </c>
      <c r="N349" s="93">
        <f t="shared" si="33"/>
        <v>72</v>
      </c>
      <c r="O349" s="93">
        <f t="shared" si="34"/>
        <v>36</v>
      </c>
      <c r="P349" s="93">
        <f t="shared" si="35"/>
        <v>0</v>
      </c>
      <c r="Q349" s="93"/>
      <c r="R349" s="93">
        <f t="shared" si="36"/>
        <v>108</v>
      </c>
      <c r="S349" s="93">
        <v>33</v>
      </c>
      <c r="T349" s="93">
        <v>56</v>
      </c>
      <c r="U349" s="93" t="s">
        <v>601</v>
      </c>
      <c r="V349" s="504" t="s">
        <v>819</v>
      </c>
      <c r="W349" s="504" t="s">
        <v>1498</v>
      </c>
    </row>
    <row r="350" spans="1:24" ht="15" customHeight="1">
      <c r="A350" s="95">
        <v>13</v>
      </c>
      <c r="B350" s="506">
        <v>22</v>
      </c>
      <c r="C350" s="93" t="s">
        <v>835</v>
      </c>
      <c r="D350" s="93" t="s">
        <v>836</v>
      </c>
      <c r="E350" s="93">
        <v>3</v>
      </c>
      <c r="F350" s="93" t="s">
        <v>37</v>
      </c>
      <c r="G350" s="93" t="s">
        <v>744</v>
      </c>
      <c r="H350" s="93">
        <v>54</v>
      </c>
      <c r="I350" s="93">
        <v>36</v>
      </c>
      <c r="J350" s="93">
        <v>18</v>
      </c>
      <c r="K350" s="93"/>
      <c r="L350" s="93"/>
      <c r="M350" s="93">
        <v>1</v>
      </c>
      <c r="N350" s="93">
        <f t="shared" si="33"/>
        <v>36</v>
      </c>
      <c r="O350" s="93">
        <f t="shared" si="34"/>
        <v>18</v>
      </c>
      <c r="P350" s="93">
        <f t="shared" si="35"/>
        <v>0</v>
      </c>
      <c r="Q350" s="93"/>
      <c r="R350" s="93">
        <f t="shared" si="36"/>
        <v>54</v>
      </c>
      <c r="S350" s="93">
        <v>59</v>
      </c>
      <c r="T350" s="93">
        <v>57</v>
      </c>
      <c r="U350" s="93" t="s">
        <v>601</v>
      </c>
      <c r="V350" s="504" t="s">
        <v>819</v>
      </c>
      <c r="W350" s="504" t="s">
        <v>1498</v>
      </c>
    </row>
    <row r="351" spans="1:24" ht="15" customHeight="1">
      <c r="A351" s="506"/>
      <c r="B351" s="506"/>
      <c r="C351" s="98" t="s">
        <v>313</v>
      </c>
      <c r="D351" s="93"/>
      <c r="E351" s="93"/>
      <c r="F351" s="93"/>
      <c r="G351" s="93"/>
      <c r="H351" s="93"/>
      <c r="I351" s="93"/>
      <c r="J351" s="93"/>
      <c r="K351" s="93"/>
      <c r="L351" s="93"/>
      <c r="M351" s="98">
        <f>SUM(M338:M350)</f>
        <v>19</v>
      </c>
      <c r="N351" s="98">
        <f>SUM(N338:N350)</f>
        <v>680</v>
      </c>
      <c r="O351" s="98">
        <f>SUM(O338:O350)</f>
        <v>330</v>
      </c>
      <c r="P351" s="98">
        <f>SUM(P338:P350)</f>
        <v>10</v>
      </c>
      <c r="Q351" s="98"/>
      <c r="R351" s="98">
        <f>SUM(R338:R350)</f>
        <v>1020</v>
      </c>
      <c r="S351" s="93"/>
      <c r="T351" s="93"/>
      <c r="U351" s="93"/>
      <c r="V351" s="504"/>
      <c r="W351" s="645" t="s">
        <v>1498</v>
      </c>
      <c r="X351">
        <v>1</v>
      </c>
    </row>
    <row r="352" spans="1:24" ht="15">
      <c r="A352" s="91">
        <v>1</v>
      </c>
      <c r="B352" s="93">
        <v>23</v>
      </c>
      <c r="C352" s="93" t="s">
        <v>56</v>
      </c>
      <c r="D352" s="94" t="s">
        <v>194</v>
      </c>
      <c r="E352" s="93">
        <v>3</v>
      </c>
      <c r="F352" s="96" t="s">
        <v>44</v>
      </c>
      <c r="G352" s="94" t="s">
        <v>744</v>
      </c>
      <c r="H352" s="93">
        <v>54</v>
      </c>
      <c r="I352" s="93">
        <v>36</v>
      </c>
      <c r="J352" s="93">
        <v>18</v>
      </c>
      <c r="K352" s="93"/>
      <c r="L352" s="93"/>
      <c r="M352" s="93">
        <v>1</v>
      </c>
      <c r="N352" s="93">
        <f t="shared" si="33"/>
        <v>36</v>
      </c>
      <c r="O352" s="93">
        <f t="shared" si="34"/>
        <v>18</v>
      </c>
      <c r="P352" s="93">
        <f t="shared" si="35"/>
        <v>0</v>
      </c>
      <c r="Q352" s="93"/>
      <c r="R352" s="93">
        <f t="shared" ref="R352:R370" si="37">H352*M352</f>
        <v>54</v>
      </c>
      <c r="S352" s="101">
        <v>65</v>
      </c>
      <c r="T352" s="90">
        <v>56</v>
      </c>
      <c r="U352" s="93" t="s">
        <v>85</v>
      </c>
      <c r="V352" s="92"/>
      <c r="W352" s="504" t="s">
        <v>1760</v>
      </c>
    </row>
    <row r="353" spans="1:23" ht="15">
      <c r="A353" s="91">
        <v>2</v>
      </c>
      <c r="B353" s="93">
        <v>23</v>
      </c>
      <c r="C353" s="93" t="s">
        <v>1522</v>
      </c>
      <c r="D353" s="94" t="s">
        <v>1523</v>
      </c>
      <c r="E353" s="93">
        <v>3</v>
      </c>
      <c r="F353" s="96" t="s">
        <v>44</v>
      </c>
      <c r="G353" s="94" t="s">
        <v>744</v>
      </c>
      <c r="H353" s="93">
        <v>54</v>
      </c>
      <c r="I353" s="93">
        <v>36</v>
      </c>
      <c r="J353" s="93">
        <v>18</v>
      </c>
      <c r="K353" s="93"/>
      <c r="L353" s="93"/>
      <c r="M353" s="93">
        <v>1</v>
      </c>
      <c r="N353" s="93">
        <f t="shared" si="33"/>
        <v>36</v>
      </c>
      <c r="O353" s="93">
        <f t="shared" si="34"/>
        <v>18</v>
      </c>
      <c r="P353" s="93">
        <f t="shared" si="35"/>
        <v>0</v>
      </c>
      <c r="Q353" s="93"/>
      <c r="R353" s="93">
        <f t="shared" si="37"/>
        <v>54</v>
      </c>
      <c r="S353" s="90">
        <v>50</v>
      </c>
      <c r="T353" s="93">
        <v>56</v>
      </c>
      <c r="U353" s="90" t="s">
        <v>396</v>
      </c>
      <c r="V353" s="92"/>
      <c r="W353" s="504" t="s">
        <v>1760</v>
      </c>
    </row>
    <row r="354" spans="1:23" ht="15">
      <c r="A354" s="91">
        <v>3</v>
      </c>
      <c r="B354" s="93">
        <v>23</v>
      </c>
      <c r="C354" s="93" t="s">
        <v>98</v>
      </c>
      <c r="D354" s="94" t="s">
        <v>193</v>
      </c>
      <c r="E354" s="93">
        <v>3</v>
      </c>
      <c r="F354" s="96" t="s">
        <v>44</v>
      </c>
      <c r="G354" s="94" t="s">
        <v>744</v>
      </c>
      <c r="H354" s="93">
        <v>54</v>
      </c>
      <c r="I354" s="93">
        <v>36</v>
      </c>
      <c r="J354" s="93">
        <v>18</v>
      </c>
      <c r="K354" s="93"/>
      <c r="L354" s="93"/>
      <c r="M354" s="93">
        <v>1</v>
      </c>
      <c r="N354" s="93">
        <f t="shared" si="33"/>
        <v>36</v>
      </c>
      <c r="O354" s="93">
        <f t="shared" si="34"/>
        <v>18</v>
      </c>
      <c r="P354" s="93">
        <f t="shared" si="35"/>
        <v>0</v>
      </c>
      <c r="Q354" s="93"/>
      <c r="R354" s="93">
        <f t="shared" si="37"/>
        <v>54</v>
      </c>
      <c r="S354" s="90">
        <v>50</v>
      </c>
      <c r="T354" s="90">
        <v>56</v>
      </c>
      <c r="U354" s="90" t="s">
        <v>396</v>
      </c>
      <c r="V354" s="92"/>
      <c r="W354" s="504" t="s">
        <v>1760</v>
      </c>
    </row>
    <row r="355" spans="1:23" ht="15">
      <c r="A355" s="91">
        <v>4</v>
      </c>
      <c r="B355" s="93">
        <v>23</v>
      </c>
      <c r="C355" s="93" t="s">
        <v>104</v>
      </c>
      <c r="D355" s="94" t="s">
        <v>195</v>
      </c>
      <c r="E355" s="93">
        <v>3</v>
      </c>
      <c r="F355" s="96" t="s">
        <v>44</v>
      </c>
      <c r="G355" s="94" t="s">
        <v>744</v>
      </c>
      <c r="H355" s="93">
        <v>54</v>
      </c>
      <c r="I355" s="93">
        <v>36</v>
      </c>
      <c r="J355" s="93">
        <v>18</v>
      </c>
      <c r="K355" s="93"/>
      <c r="L355" s="93"/>
      <c r="M355" s="93">
        <v>1</v>
      </c>
      <c r="N355" s="93">
        <f t="shared" si="33"/>
        <v>36</v>
      </c>
      <c r="O355" s="93">
        <f t="shared" si="34"/>
        <v>18</v>
      </c>
      <c r="P355" s="93">
        <f t="shared" si="35"/>
        <v>0</v>
      </c>
      <c r="Q355" s="93"/>
      <c r="R355" s="93">
        <f t="shared" si="37"/>
        <v>54</v>
      </c>
      <c r="S355" s="90">
        <v>70</v>
      </c>
      <c r="T355" s="93">
        <v>56</v>
      </c>
      <c r="U355" s="90" t="s">
        <v>89</v>
      </c>
      <c r="V355" s="92"/>
      <c r="W355" s="504" t="s">
        <v>1760</v>
      </c>
    </row>
    <row r="356" spans="1:23" ht="15">
      <c r="A356" s="91">
        <v>5</v>
      </c>
      <c r="B356" s="93">
        <v>23</v>
      </c>
      <c r="C356" s="93" t="s">
        <v>597</v>
      </c>
      <c r="D356" s="94" t="s">
        <v>193</v>
      </c>
      <c r="E356" s="93">
        <v>3</v>
      </c>
      <c r="F356" s="96" t="s">
        <v>37</v>
      </c>
      <c r="G356" s="94" t="s">
        <v>744</v>
      </c>
      <c r="H356" s="93">
        <v>54</v>
      </c>
      <c r="I356" s="93">
        <v>36</v>
      </c>
      <c r="J356" s="93">
        <v>18</v>
      </c>
      <c r="K356" s="93"/>
      <c r="L356" s="93"/>
      <c r="M356" s="93">
        <v>1</v>
      </c>
      <c r="N356" s="93">
        <f t="shared" si="33"/>
        <v>36</v>
      </c>
      <c r="O356" s="93">
        <f t="shared" si="34"/>
        <v>18</v>
      </c>
      <c r="P356" s="93">
        <f t="shared" si="35"/>
        <v>0</v>
      </c>
      <c r="Q356" s="93"/>
      <c r="R356" s="93">
        <f t="shared" si="37"/>
        <v>54</v>
      </c>
      <c r="S356" s="90">
        <v>51</v>
      </c>
      <c r="T356" s="93">
        <v>56</v>
      </c>
      <c r="U356" s="90" t="s">
        <v>99</v>
      </c>
      <c r="V356" s="92"/>
      <c r="W356" s="504" t="s">
        <v>1760</v>
      </c>
    </row>
    <row r="357" spans="1:23" ht="15">
      <c r="A357" s="91">
        <v>6</v>
      </c>
      <c r="B357" s="93">
        <v>23</v>
      </c>
      <c r="C357" s="93" t="s">
        <v>479</v>
      </c>
      <c r="D357" s="94" t="s">
        <v>198</v>
      </c>
      <c r="E357" s="93">
        <v>3</v>
      </c>
      <c r="F357" s="96" t="s">
        <v>44</v>
      </c>
      <c r="G357" s="94" t="s">
        <v>744</v>
      </c>
      <c r="H357" s="93">
        <v>54</v>
      </c>
      <c r="I357" s="93">
        <v>36</v>
      </c>
      <c r="J357" s="93">
        <v>18</v>
      </c>
      <c r="K357" s="93"/>
      <c r="L357" s="93"/>
      <c r="M357" s="93">
        <v>1</v>
      </c>
      <c r="N357" s="93">
        <f t="shared" si="33"/>
        <v>36</v>
      </c>
      <c r="O357" s="93">
        <f t="shared" si="34"/>
        <v>18</v>
      </c>
      <c r="P357" s="93">
        <f t="shared" si="35"/>
        <v>0</v>
      </c>
      <c r="Q357" s="93"/>
      <c r="R357" s="93">
        <f t="shared" si="37"/>
        <v>54</v>
      </c>
      <c r="S357" s="90">
        <v>100</v>
      </c>
      <c r="T357" s="93">
        <v>56</v>
      </c>
      <c r="U357" s="90" t="s">
        <v>99</v>
      </c>
      <c r="V357" s="92"/>
      <c r="W357" s="504" t="s">
        <v>1760</v>
      </c>
    </row>
    <row r="358" spans="1:23" ht="15">
      <c r="A358" s="91">
        <v>7</v>
      </c>
      <c r="B358" s="93">
        <v>23</v>
      </c>
      <c r="C358" s="93" t="s">
        <v>1533</v>
      </c>
      <c r="D358" s="94" t="s">
        <v>1523</v>
      </c>
      <c r="E358" s="93">
        <v>3</v>
      </c>
      <c r="F358" s="96" t="s">
        <v>44</v>
      </c>
      <c r="G358" s="94" t="s">
        <v>744</v>
      </c>
      <c r="H358" s="93">
        <v>54</v>
      </c>
      <c r="I358" s="93">
        <v>36</v>
      </c>
      <c r="J358" s="93">
        <v>18</v>
      </c>
      <c r="K358" s="93"/>
      <c r="L358" s="93"/>
      <c r="M358" s="93">
        <v>1</v>
      </c>
      <c r="N358" s="93">
        <f t="shared" si="33"/>
        <v>36</v>
      </c>
      <c r="O358" s="93">
        <f t="shared" si="34"/>
        <v>18</v>
      </c>
      <c r="P358" s="93">
        <f t="shared" si="35"/>
        <v>0</v>
      </c>
      <c r="Q358" s="93"/>
      <c r="R358" s="93">
        <f t="shared" si="37"/>
        <v>54</v>
      </c>
      <c r="S358" s="90">
        <v>100</v>
      </c>
      <c r="T358" s="93">
        <v>56</v>
      </c>
      <c r="U358" s="90" t="s">
        <v>99</v>
      </c>
      <c r="V358" s="92"/>
      <c r="W358" s="504" t="s">
        <v>1760</v>
      </c>
    </row>
    <row r="359" spans="1:23" ht="15">
      <c r="A359" s="91">
        <v>8</v>
      </c>
      <c r="B359" s="93">
        <v>23</v>
      </c>
      <c r="C359" s="93" t="s">
        <v>104</v>
      </c>
      <c r="D359" s="94" t="s">
        <v>195</v>
      </c>
      <c r="E359" s="95">
        <v>3</v>
      </c>
      <c r="F359" s="96" t="s">
        <v>44</v>
      </c>
      <c r="G359" s="94" t="s">
        <v>744</v>
      </c>
      <c r="H359" s="93">
        <v>54</v>
      </c>
      <c r="I359" s="93">
        <v>36</v>
      </c>
      <c r="J359" s="93">
        <v>18</v>
      </c>
      <c r="K359" s="93"/>
      <c r="L359" s="93"/>
      <c r="M359" s="93">
        <v>1</v>
      </c>
      <c r="N359" s="93">
        <f t="shared" si="33"/>
        <v>36</v>
      </c>
      <c r="O359" s="93">
        <f t="shared" si="34"/>
        <v>18</v>
      </c>
      <c r="P359" s="93">
        <f t="shared" si="35"/>
        <v>0</v>
      </c>
      <c r="Q359" s="93"/>
      <c r="R359" s="93">
        <f t="shared" si="37"/>
        <v>54</v>
      </c>
      <c r="S359" s="90">
        <v>30</v>
      </c>
      <c r="T359" s="93">
        <v>56</v>
      </c>
      <c r="U359" s="90" t="s">
        <v>100</v>
      </c>
      <c r="V359" s="92"/>
      <c r="W359" s="504" t="s">
        <v>1760</v>
      </c>
    </row>
    <row r="360" spans="1:23" ht="15">
      <c r="A360" s="91">
        <v>9</v>
      </c>
      <c r="B360" s="93">
        <v>23</v>
      </c>
      <c r="C360" s="93" t="s">
        <v>92</v>
      </c>
      <c r="D360" s="94" t="s">
        <v>195</v>
      </c>
      <c r="E360" s="93">
        <v>3</v>
      </c>
      <c r="F360" s="96" t="s">
        <v>44</v>
      </c>
      <c r="G360" s="94" t="s">
        <v>744</v>
      </c>
      <c r="H360" s="93">
        <v>54</v>
      </c>
      <c r="I360" s="93">
        <v>36</v>
      </c>
      <c r="J360" s="93">
        <v>18</v>
      </c>
      <c r="K360" s="93"/>
      <c r="L360" s="93"/>
      <c r="M360" s="93">
        <v>1</v>
      </c>
      <c r="N360" s="93">
        <f t="shared" si="33"/>
        <v>36</v>
      </c>
      <c r="O360" s="93">
        <f t="shared" si="34"/>
        <v>18</v>
      </c>
      <c r="P360" s="93">
        <f t="shared" si="35"/>
        <v>0</v>
      </c>
      <c r="Q360" s="93"/>
      <c r="R360" s="93">
        <f t="shared" si="37"/>
        <v>54</v>
      </c>
      <c r="S360" s="90">
        <v>60</v>
      </c>
      <c r="T360" s="93">
        <v>56</v>
      </c>
      <c r="U360" s="90" t="s">
        <v>1543</v>
      </c>
      <c r="V360" s="92"/>
      <c r="W360" s="504" t="s">
        <v>1760</v>
      </c>
    </row>
    <row r="361" spans="1:23" ht="15">
      <c r="A361" s="91">
        <v>10</v>
      </c>
      <c r="B361" s="93">
        <v>23</v>
      </c>
      <c r="C361" s="93" t="s">
        <v>104</v>
      </c>
      <c r="D361" s="94" t="s">
        <v>195</v>
      </c>
      <c r="E361" s="95">
        <v>3</v>
      </c>
      <c r="F361" s="96" t="s">
        <v>44</v>
      </c>
      <c r="G361" s="94" t="s">
        <v>744</v>
      </c>
      <c r="H361" s="93">
        <v>54</v>
      </c>
      <c r="I361" s="93">
        <v>36</v>
      </c>
      <c r="J361" s="93">
        <v>18</v>
      </c>
      <c r="K361" s="93"/>
      <c r="L361" s="93"/>
      <c r="M361" s="93">
        <v>1</v>
      </c>
      <c r="N361" s="93">
        <f t="shared" si="33"/>
        <v>36</v>
      </c>
      <c r="O361" s="93">
        <f t="shared" si="34"/>
        <v>18</v>
      </c>
      <c r="P361" s="93">
        <f t="shared" si="35"/>
        <v>0</v>
      </c>
      <c r="Q361" s="93"/>
      <c r="R361" s="93">
        <f t="shared" si="37"/>
        <v>54</v>
      </c>
      <c r="S361" s="90">
        <v>65</v>
      </c>
      <c r="T361" s="90">
        <v>57</v>
      </c>
      <c r="U361" s="90" t="s">
        <v>53</v>
      </c>
      <c r="V361" s="92"/>
      <c r="W361" s="504" t="s">
        <v>1760</v>
      </c>
    </row>
    <row r="362" spans="1:23" ht="15">
      <c r="A362" s="91">
        <v>11</v>
      </c>
      <c r="B362" s="93">
        <v>23</v>
      </c>
      <c r="C362" s="93" t="s">
        <v>56</v>
      </c>
      <c r="D362" s="94" t="s">
        <v>194</v>
      </c>
      <c r="E362" s="95">
        <v>3</v>
      </c>
      <c r="F362" s="96" t="s">
        <v>44</v>
      </c>
      <c r="G362" s="94" t="s">
        <v>744</v>
      </c>
      <c r="H362" s="93">
        <v>54</v>
      </c>
      <c r="I362" s="93">
        <v>36</v>
      </c>
      <c r="J362" s="93">
        <v>18</v>
      </c>
      <c r="K362" s="93"/>
      <c r="L362" s="93"/>
      <c r="M362" s="93">
        <v>1</v>
      </c>
      <c r="N362" s="93">
        <f t="shared" si="33"/>
        <v>36</v>
      </c>
      <c r="O362" s="93">
        <f t="shared" si="34"/>
        <v>18</v>
      </c>
      <c r="P362" s="93">
        <f t="shared" si="35"/>
        <v>0</v>
      </c>
      <c r="Q362" s="93"/>
      <c r="R362" s="93">
        <f t="shared" si="37"/>
        <v>54</v>
      </c>
      <c r="S362" s="90">
        <v>75</v>
      </c>
      <c r="T362" s="90">
        <v>57</v>
      </c>
      <c r="U362" s="90" t="s">
        <v>53</v>
      </c>
      <c r="V362" s="92" t="s">
        <v>1567</v>
      </c>
      <c r="W362" s="504" t="s">
        <v>1760</v>
      </c>
    </row>
    <row r="363" spans="1:23" ht="15">
      <c r="A363" s="91">
        <v>12</v>
      </c>
      <c r="B363" s="93">
        <v>23</v>
      </c>
      <c r="C363" s="93" t="s">
        <v>98</v>
      </c>
      <c r="D363" s="94" t="s">
        <v>193</v>
      </c>
      <c r="E363" s="95">
        <v>3</v>
      </c>
      <c r="F363" s="96" t="s">
        <v>44</v>
      </c>
      <c r="G363" s="94" t="s">
        <v>744</v>
      </c>
      <c r="H363" s="93">
        <v>54</v>
      </c>
      <c r="I363" s="93">
        <v>36</v>
      </c>
      <c r="J363" s="93">
        <v>18</v>
      </c>
      <c r="K363" s="93"/>
      <c r="L363" s="93"/>
      <c r="M363" s="93">
        <v>1</v>
      </c>
      <c r="N363" s="93">
        <f t="shared" si="33"/>
        <v>36</v>
      </c>
      <c r="O363" s="93">
        <f t="shared" si="34"/>
        <v>18</v>
      </c>
      <c r="P363" s="93">
        <f t="shared" si="35"/>
        <v>0</v>
      </c>
      <c r="Q363" s="93"/>
      <c r="R363" s="93">
        <f t="shared" si="37"/>
        <v>54</v>
      </c>
      <c r="S363" s="90">
        <v>100</v>
      </c>
      <c r="T363" s="90">
        <v>57</v>
      </c>
      <c r="U363" s="90" t="s">
        <v>89</v>
      </c>
      <c r="V363" s="92"/>
      <c r="W363" s="504" t="s">
        <v>1760</v>
      </c>
    </row>
    <row r="364" spans="1:23" ht="15">
      <c r="A364" s="91">
        <v>13</v>
      </c>
      <c r="B364" s="93">
        <v>23</v>
      </c>
      <c r="C364" s="93" t="s">
        <v>879</v>
      </c>
      <c r="D364" s="94" t="s">
        <v>880</v>
      </c>
      <c r="E364" s="93">
        <v>3</v>
      </c>
      <c r="F364" s="96" t="s">
        <v>37</v>
      </c>
      <c r="G364" s="94" t="s">
        <v>753</v>
      </c>
      <c r="H364" s="93">
        <v>51</v>
      </c>
      <c r="I364" s="93">
        <v>34</v>
      </c>
      <c r="J364" s="93">
        <v>12</v>
      </c>
      <c r="K364" s="93">
        <v>5</v>
      </c>
      <c r="L364" s="93"/>
      <c r="M364" s="93">
        <v>2</v>
      </c>
      <c r="N364" s="93">
        <f t="shared" si="33"/>
        <v>68</v>
      </c>
      <c r="O364" s="93">
        <f t="shared" si="34"/>
        <v>24</v>
      </c>
      <c r="P364" s="93">
        <f t="shared" si="35"/>
        <v>10</v>
      </c>
      <c r="Q364" s="93"/>
      <c r="R364" s="93">
        <f t="shared" si="37"/>
        <v>102</v>
      </c>
      <c r="S364" s="90">
        <v>110</v>
      </c>
      <c r="T364" s="90">
        <v>57</v>
      </c>
      <c r="U364" s="90" t="s">
        <v>99</v>
      </c>
      <c r="V364" s="92"/>
      <c r="W364" s="504" t="s">
        <v>1760</v>
      </c>
    </row>
    <row r="365" spans="1:23" s="134" customFormat="1" ht="14.25" customHeight="1">
      <c r="A365" s="91">
        <v>14</v>
      </c>
      <c r="B365" s="93">
        <v>23</v>
      </c>
      <c r="C365" s="93" t="s">
        <v>598</v>
      </c>
      <c r="D365" s="94" t="s">
        <v>193</v>
      </c>
      <c r="E365" s="95">
        <v>3</v>
      </c>
      <c r="F365" s="96" t="s">
        <v>37</v>
      </c>
      <c r="G365" s="94" t="s">
        <v>744</v>
      </c>
      <c r="H365" s="93">
        <v>54</v>
      </c>
      <c r="I365" s="93">
        <v>36</v>
      </c>
      <c r="J365" s="93">
        <v>18</v>
      </c>
      <c r="K365" s="93"/>
      <c r="L365" s="93"/>
      <c r="M365" s="93">
        <v>1</v>
      </c>
      <c r="N365" s="93">
        <f t="shared" si="33"/>
        <v>36</v>
      </c>
      <c r="O365" s="93">
        <f t="shared" si="34"/>
        <v>18</v>
      </c>
      <c r="P365" s="93">
        <f t="shared" si="35"/>
        <v>0</v>
      </c>
      <c r="Q365" s="93"/>
      <c r="R365" s="93">
        <f t="shared" si="37"/>
        <v>54</v>
      </c>
      <c r="S365" s="90">
        <v>100</v>
      </c>
      <c r="T365" s="93">
        <v>57</v>
      </c>
      <c r="U365" s="90" t="s">
        <v>498</v>
      </c>
      <c r="V365" s="92"/>
      <c r="W365" s="504" t="s">
        <v>1760</v>
      </c>
    </row>
    <row r="366" spans="1:23" ht="15">
      <c r="A366" s="91">
        <v>15</v>
      </c>
      <c r="B366" s="93">
        <v>23</v>
      </c>
      <c r="C366" s="93" t="s">
        <v>479</v>
      </c>
      <c r="D366" s="94" t="s">
        <v>198</v>
      </c>
      <c r="E366" s="95">
        <v>3</v>
      </c>
      <c r="F366" s="96" t="s">
        <v>37</v>
      </c>
      <c r="G366" s="94" t="s">
        <v>744</v>
      </c>
      <c r="H366" s="93">
        <v>54</v>
      </c>
      <c r="I366" s="93">
        <v>36</v>
      </c>
      <c r="J366" s="93">
        <v>18</v>
      </c>
      <c r="K366" s="93"/>
      <c r="L366" s="93"/>
      <c r="M366" s="93">
        <v>2</v>
      </c>
      <c r="N366" s="93">
        <f t="shared" si="33"/>
        <v>72</v>
      </c>
      <c r="O366" s="93">
        <f t="shared" si="34"/>
        <v>36</v>
      </c>
      <c r="P366" s="93">
        <f t="shared" si="35"/>
        <v>0</v>
      </c>
      <c r="Q366" s="93"/>
      <c r="R366" s="93">
        <f t="shared" si="37"/>
        <v>108</v>
      </c>
      <c r="S366" s="90">
        <v>53</v>
      </c>
      <c r="T366" s="93">
        <v>57</v>
      </c>
      <c r="U366" s="90" t="s">
        <v>498</v>
      </c>
      <c r="V366" s="92"/>
      <c r="W366" s="504" t="s">
        <v>1760</v>
      </c>
    </row>
    <row r="367" spans="1:23" ht="15">
      <c r="A367" s="91">
        <v>16</v>
      </c>
      <c r="B367" s="93">
        <v>23</v>
      </c>
      <c r="C367" s="93" t="s">
        <v>104</v>
      </c>
      <c r="D367" s="94" t="s">
        <v>195</v>
      </c>
      <c r="E367" s="93">
        <v>3</v>
      </c>
      <c r="F367" s="96" t="s">
        <v>44</v>
      </c>
      <c r="G367" s="94" t="s">
        <v>744</v>
      </c>
      <c r="H367" s="93">
        <v>54</v>
      </c>
      <c r="I367" s="93">
        <v>36</v>
      </c>
      <c r="J367" s="93">
        <v>18</v>
      </c>
      <c r="K367" s="93"/>
      <c r="L367" s="93"/>
      <c r="M367" s="93">
        <v>2</v>
      </c>
      <c r="N367" s="93">
        <f t="shared" si="33"/>
        <v>72</v>
      </c>
      <c r="O367" s="93">
        <f t="shared" si="34"/>
        <v>36</v>
      </c>
      <c r="P367" s="93">
        <f t="shared" si="35"/>
        <v>0</v>
      </c>
      <c r="Q367" s="93"/>
      <c r="R367" s="93">
        <f t="shared" si="37"/>
        <v>108</v>
      </c>
      <c r="S367" s="90">
        <v>45</v>
      </c>
      <c r="T367" s="93">
        <v>58</v>
      </c>
      <c r="U367" s="90" t="s">
        <v>85</v>
      </c>
      <c r="V367" s="92"/>
      <c r="W367" s="504" t="s">
        <v>1760</v>
      </c>
    </row>
    <row r="368" spans="1:23" ht="15" customHeight="1">
      <c r="A368" s="91">
        <v>17</v>
      </c>
      <c r="B368" s="506">
        <v>23</v>
      </c>
      <c r="C368" s="93" t="s">
        <v>1707</v>
      </c>
      <c r="D368" s="93" t="s">
        <v>198</v>
      </c>
      <c r="E368" s="93">
        <v>3</v>
      </c>
      <c r="F368" s="93" t="s">
        <v>44</v>
      </c>
      <c r="G368" s="93" t="s">
        <v>744</v>
      </c>
      <c r="H368" s="93">
        <v>54</v>
      </c>
      <c r="I368" s="93">
        <v>36</v>
      </c>
      <c r="J368" s="93">
        <v>18</v>
      </c>
      <c r="K368" s="93"/>
      <c r="L368" s="93"/>
      <c r="M368" s="93">
        <v>2</v>
      </c>
      <c r="N368" s="93">
        <f t="shared" si="33"/>
        <v>72</v>
      </c>
      <c r="O368" s="93">
        <f t="shared" si="34"/>
        <v>36</v>
      </c>
      <c r="P368" s="93">
        <f t="shared" si="35"/>
        <v>0</v>
      </c>
      <c r="Q368" s="93"/>
      <c r="R368" s="93">
        <f t="shared" si="37"/>
        <v>108</v>
      </c>
      <c r="S368" s="93">
        <v>33</v>
      </c>
      <c r="T368" s="93">
        <v>56</v>
      </c>
      <c r="U368" s="93" t="s">
        <v>601</v>
      </c>
      <c r="V368" s="504"/>
      <c r="W368" s="504" t="s">
        <v>1760</v>
      </c>
    </row>
    <row r="369" spans="1:24">
      <c r="A369" s="91">
        <v>18</v>
      </c>
      <c r="B369" s="506">
        <v>23</v>
      </c>
      <c r="C369" s="93" t="s">
        <v>599</v>
      </c>
      <c r="D369" s="93" t="s">
        <v>600</v>
      </c>
      <c r="E369" s="93">
        <v>3</v>
      </c>
      <c r="F369" s="93" t="s">
        <v>37</v>
      </c>
      <c r="G369" s="93" t="s">
        <v>744</v>
      </c>
      <c r="H369" s="93">
        <v>54</v>
      </c>
      <c r="I369" s="93">
        <v>36</v>
      </c>
      <c r="J369" s="93">
        <v>18</v>
      </c>
      <c r="K369" s="93"/>
      <c r="L369" s="93"/>
      <c r="M369" s="93">
        <v>1</v>
      </c>
      <c r="N369" s="93">
        <f t="shared" si="33"/>
        <v>36</v>
      </c>
      <c r="O369" s="93">
        <f t="shared" si="34"/>
        <v>18</v>
      </c>
      <c r="P369" s="93">
        <f t="shared" si="35"/>
        <v>0</v>
      </c>
      <c r="Q369" s="93"/>
      <c r="R369" s="93">
        <f t="shared" si="37"/>
        <v>54</v>
      </c>
      <c r="S369" s="93">
        <v>59</v>
      </c>
      <c r="T369" s="93">
        <v>57</v>
      </c>
      <c r="U369" s="93" t="s">
        <v>601</v>
      </c>
      <c r="V369" s="504" t="s">
        <v>819</v>
      </c>
      <c r="W369" s="504" t="s">
        <v>1760</v>
      </c>
    </row>
    <row r="370" spans="1:24" ht="15" customHeight="1">
      <c r="A370" s="91">
        <v>19</v>
      </c>
      <c r="B370" s="506">
        <v>23</v>
      </c>
      <c r="C370" s="93" t="s">
        <v>602</v>
      </c>
      <c r="D370" s="93" t="s">
        <v>838</v>
      </c>
      <c r="E370" s="93">
        <v>3</v>
      </c>
      <c r="F370" s="93" t="s">
        <v>44</v>
      </c>
      <c r="G370" s="93" t="s">
        <v>744</v>
      </c>
      <c r="H370" s="93">
        <v>54</v>
      </c>
      <c r="I370" s="93">
        <v>36</v>
      </c>
      <c r="J370" s="93">
        <v>18</v>
      </c>
      <c r="K370" s="93"/>
      <c r="L370" s="93"/>
      <c r="M370" s="93">
        <v>1</v>
      </c>
      <c r="N370" s="93">
        <f t="shared" si="33"/>
        <v>36</v>
      </c>
      <c r="O370" s="93">
        <f t="shared" si="34"/>
        <v>18</v>
      </c>
      <c r="P370" s="93">
        <f t="shared" si="35"/>
        <v>0</v>
      </c>
      <c r="Q370" s="93"/>
      <c r="R370" s="93">
        <f t="shared" si="37"/>
        <v>54</v>
      </c>
      <c r="S370" s="93">
        <v>59</v>
      </c>
      <c r="T370" s="93">
        <v>57</v>
      </c>
      <c r="U370" s="93" t="s">
        <v>601</v>
      </c>
      <c r="V370" s="504" t="s">
        <v>819</v>
      </c>
      <c r="W370" s="504" t="s">
        <v>1760</v>
      </c>
    </row>
    <row r="371" spans="1:24" ht="15" customHeight="1">
      <c r="A371" s="506"/>
      <c r="B371" s="506"/>
      <c r="C371" s="98" t="s">
        <v>313</v>
      </c>
      <c r="D371" s="93"/>
      <c r="E371" s="93"/>
      <c r="F371" s="93"/>
      <c r="G371" s="93"/>
      <c r="H371" s="93"/>
      <c r="I371" s="93"/>
      <c r="J371" s="93"/>
      <c r="K371" s="93"/>
      <c r="L371" s="93"/>
      <c r="M371" s="98">
        <f>SUM(M352:M370)</f>
        <v>23</v>
      </c>
      <c r="N371" s="98">
        <f>SUM(N352:N370)</f>
        <v>824</v>
      </c>
      <c r="O371" s="98">
        <f>SUM(O352:O370)</f>
        <v>402</v>
      </c>
      <c r="P371" s="98">
        <f>SUM(P352:P370)</f>
        <v>10</v>
      </c>
      <c r="Q371" s="98"/>
      <c r="R371" s="98">
        <f>SUM(R352:R370)</f>
        <v>1236</v>
      </c>
      <c r="S371" s="93"/>
      <c r="T371" s="93"/>
      <c r="U371" s="93"/>
      <c r="V371" s="504"/>
      <c r="W371" s="645" t="s">
        <v>1760</v>
      </c>
      <c r="X371">
        <v>1</v>
      </c>
    </row>
    <row r="372" spans="1:24" ht="15">
      <c r="A372" s="95">
        <v>1</v>
      </c>
      <c r="B372" s="93">
        <v>24</v>
      </c>
      <c r="C372" s="93" t="s">
        <v>654</v>
      </c>
      <c r="D372" s="94" t="s">
        <v>655</v>
      </c>
      <c r="E372" s="93">
        <v>3</v>
      </c>
      <c r="F372" s="96" t="s">
        <v>37</v>
      </c>
      <c r="G372" s="94" t="s">
        <v>744</v>
      </c>
      <c r="H372" s="93">
        <v>54</v>
      </c>
      <c r="I372" s="93">
        <v>36</v>
      </c>
      <c r="J372" s="93">
        <v>18</v>
      </c>
      <c r="K372" s="93"/>
      <c r="L372" s="93"/>
      <c r="M372" s="93">
        <v>1</v>
      </c>
      <c r="N372" s="93">
        <f t="shared" si="33"/>
        <v>36</v>
      </c>
      <c r="O372" s="93">
        <f t="shared" si="34"/>
        <v>18</v>
      </c>
      <c r="P372" s="93">
        <f t="shared" si="35"/>
        <v>0</v>
      </c>
      <c r="Q372" s="93"/>
      <c r="R372" s="93">
        <f t="shared" ref="R372:R388" si="38">H372*M372</f>
        <v>54</v>
      </c>
      <c r="S372" s="90">
        <v>73</v>
      </c>
      <c r="T372" s="90">
        <v>56</v>
      </c>
      <c r="U372" s="90" t="s">
        <v>549</v>
      </c>
      <c r="V372" s="92"/>
      <c r="W372" s="504" t="s">
        <v>1507</v>
      </c>
    </row>
    <row r="373" spans="1:24" ht="15">
      <c r="A373" s="95">
        <v>2</v>
      </c>
      <c r="B373" s="93">
        <v>24</v>
      </c>
      <c r="C373" s="93" t="s">
        <v>126</v>
      </c>
      <c r="D373" s="94" t="s">
        <v>603</v>
      </c>
      <c r="E373" s="93">
        <v>3</v>
      </c>
      <c r="F373" s="96" t="s">
        <v>37</v>
      </c>
      <c r="G373" s="94" t="s">
        <v>744</v>
      </c>
      <c r="H373" s="93">
        <v>54</v>
      </c>
      <c r="I373" s="93">
        <v>36</v>
      </c>
      <c r="J373" s="93">
        <v>18</v>
      </c>
      <c r="K373" s="93"/>
      <c r="L373" s="93"/>
      <c r="M373" s="93">
        <v>1</v>
      </c>
      <c r="N373" s="93">
        <f t="shared" si="33"/>
        <v>36</v>
      </c>
      <c r="O373" s="93">
        <f t="shared" si="34"/>
        <v>18</v>
      </c>
      <c r="P373" s="93">
        <f t="shared" si="35"/>
        <v>0</v>
      </c>
      <c r="Q373" s="93"/>
      <c r="R373" s="93">
        <f t="shared" si="38"/>
        <v>54</v>
      </c>
      <c r="S373" s="90">
        <v>83</v>
      </c>
      <c r="T373" s="93">
        <v>56</v>
      </c>
      <c r="U373" s="90" t="s">
        <v>99</v>
      </c>
      <c r="V373" s="92" t="s">
        <v>1532</v>
      </c>
      <c r="W373" s="504" t="s">
        <v>1507</v>
      </c>
    </row>
    <row r="374" spans="1:24" ht="15">
      <c r="A374" s="95">
        <v>3</v>
      </c>
      <c r="B374" s="93">
        <v>24</v>
      </c>
      <c r="C374" s="93" t="s">
        <v>527</v>
      </c>
      <c r="D374" s="94" t="s">
        <v>528</v>
      </c>
      <c r="E374" s="92">
        <v>3</v>
      </c>
      <c r="F374" s="96" t="s">
        <v>37</v>
      </c>
      <c r="G374" s="94" t="s">
        <v>744</v>
      </c>
      <c r="H374" s="93">
        <v>54</v>
      </c>
      <c r="I374" s="93">
        <v>36</v>
      </c>
      <c r="J374" s="93">
        <v>18</v>
      </c>
      <c r="K374" s="93"/>
      <c r="L374" s="93"/>
      <c r="M374" s="93">
        <v>1</v>
      </c>
      <c r="N374" s="93">
        <f t="shared" si="33"/>
        <v>36</v>
      </c>
      <c r="O374" s="93">
        <f t="shared" si="34"/>
        <v>18</v>
      </c>
      <c r="P374" s="93">
        <f t="shared" si="35"/>
        <v>0</v>
      </c>
      <c r="Q374" s="93"/>
      <c r="R374" s="93">
        <f t="shared" si="38"/>
        <v>54</v>
      </c>
      <c r="S374" s="90">
        <v>45</v>
      </c>
      <c r="T374" s="93">
        <v>56</v>
      </c>
      <c r="U374" s="90" t="s">
        <v>498</v>
      </c>
      <c r="V374" s="92"/>
      <c r="W374" s="504" t="s">
        <v>1507</v>
      </c>
    </row>
    <row r="375" spans="1:24" ht="15">
      <c r="A375" s="95">
        <v>4</v>
      </c>
      <c r="B375" s="93">
        <v>24</v>
      </c>
      <c r="C375" s="93" t="s">
        <v>660</v>
      </c>
      <c r="D375" s="94" t="s">
        <v>661</v>
      </c>
      <c r="E375" s="93">
        <v>3</v>
      </c>
      <c r="F375" s="96" t="s">
        <v>37</v>
      </c>
      <c r="G375" s="94" t="s">
        <v>744</v>
      </c>
      <c r="H375" s="93">
        <v>54</v>
      </c>
      <c r="I375" s="93">
        <v>36</v>
      </c>
      <c r="J375" s="93">
        <v>18</v>
      </c>
      <c r="K375" s="93"/>
      <c r="L375" s="93"/>
      <c r="M375" s="93">
        <v>1</v>
      </c>
      <c r="N375" s="93">
        <f t="shared" si="33"/>
        <v>36</v>
      </c>
      <c r="O375" s="93">
        <f t="shared" si="34"/>
        <v>18</v>
      </c>
      <c r="P375" s="93">
        <f t="shared" si="35"/>
        <v>0</v>
      </c>
      <c r="Q375" s="93"/>
      <c r="R375" s="93">
        <f t="shared" si="38"/>
        <v>54</v>
      </c>
      <c r="S375" s="90">
        <v>45</v>
      </c>
      <c r="T375" s="93">
        <v>56</v>
      </c>
      <c r="U375" s="90" t="s">
        <v>498</v>
      </c>
      <c r="V375" s="92"/>
      <c r="W375" s="504" t="s">
        <v>1507</v>
      </c>
    </row>
    <row r="376" spans="1:24" ht="15" customHeight="1">
      <c r="A376" s="95">
        <v>5</v>
      </c>
      <c r="B376" s="93">
        <v>24</v>
      </c>
      <c r="C376" s="93" t="s">
        <v>126</v>
      </c>
      <c r="D376" s="94" t="s">
        <v>603</v>
      </c>
      <c r="E376" s="95">
        <v>3</v>
      </c>
      <c r="F376" s="96" t="s">
        <v>44</v>
      </c>
      <c r="G376" s="94" t="s">
        <v>744</v>
      </c>
      <c r="H376" s="93">
        <v>54</v>
      </c>
      <c r="I376" s="93">
        <v>36</v>
      </c>
      <c r="J376" s="93">
        <v>18</v>
      </c>
      <c r="K376" s="93"/>
      <c r="L376" s="93"/>
      <c r="M376" s="93">
        <v>1</v>
      </c>
      <c r="N376" s="93">
        <f t="shared" si="33"/>
        <v>36</v>
      </c>
      <c r="O376" s="93">
        <f t="shared" si="34"/>
        <v>18</v>
      </c>
      <c r="P376" s="93">
        <f t="shared" si="35"/>
        <v>0</v>
      </c>
      <c r="Q376" s="93"/>
      <c r="R376" s="93">
        <f t="shared" si="38"/>
        <v>54</v>
      </c>
      <c r="S376" s="90">
        <v>100</v>
      </c>
      <c r="T376" s="90">
        <v>57</v>
      </c>
      <c r="U376" s="90" t="s">
        <v>550</v>
      </c>
      <c r="V376" s="105"/>
      <c r="W376" s="504" t="s">
        <v>1507</v>
      </c>
    </row>
    <row r="377" spans="1:24" ht="15">
      <c r="A377" s="95">
        <v>6</v>
      </c>
      <c r="B377" s="93">
        <v>24</v>
      </c>
      <c r="C377" s="93" t="s">
        <v>90</v>
      </c>
      <c r="D377" s="94" t="s">
        <v>197</v>
      </c>
      <c r="E377" s="93">
        <v>3</v>
      </c>
      <c r="F377" s="96" t="s">
        <v>37</v>
      </c>
      <c r="G377" s="94" t="s">
        <v>744</v>
      </c>
      <c r="H377" s="93">
        <v>54</v>
      </c>
      <c r="I377" s="93">
        <v>36</v>
      </c>
      <c r="J377" s="93">
        <v>18</v>
      </c>
      <c r="K377" s="93"/>
      <c r="L377" s="93"/>
      <c r="M377" s="93">
        <v>1</v>
      </c>
      <c r="N377" s="93">
        <f t="shared" si="33"/>
        <v>36</v>
      </c>
      <c r="O377" s="93">
        <f t="shared" si="34"/>
        <v>18</v>
      </c>
      <c r="P377" s="93">
        <f t="shared" si="35"/>
        <v>0</v>
      </c>
      <c r="Q377" s="93"/>
      <c r="R377" s="93">
        <f t="shared" si="38"/>
        <v>54</v>
      </c>
      <c r="S377" s="93">
        <v>55</v>
      </c>
      <c r="T377" s="90">
        <v>57</v>
      </c>
      <c r="U377" s="93" t="s">
        <v>99</v>
      </c>
      <c r="V377" s="92"/>
      <c r="W377" s="504" t="s">
        <v>1507</v>
      </c>
    </row>
    <row r="378" spans="1:24" ht="15">
      <c r="A378" s="95">
        <v>7</v>
      </c>
      <c r="B378" s="93">
        <v>24</v>
      </c>
      <c r="C378" s="93" t="s">
        <v>604</v>
      </c>
      <c r="D378" s="94" t="s">
        <v>605</v>
      </c>
      <c r="E378" s="95">
        <v>3</v>
      </c>
      <c r="F378" s="96" t="s">
        <v>37</v>
      </c>
      <c r="G378" s="94" t="s">
        <v>744</v>
      </c>
      <c r="H378" s="93">
        <v>54</v>
      </c>
      <c r="I378" s="93">
        <v>36</v>
      </c>
      <c r="J378" s="93">
        <v>18</v>
      </c>
      <c r="K378" s="93"/>
      <c r="L378" s="93"/>
      <c r="M378" s="93">
        <v>1</v>
      </c>
      <c r="N378" s="93">
        <f t="shared" si="33"/>
        <v>36</v>
      </c>
      <c r="O378" s="93">
        <f t="shared" si="34"/>
        <v>18</v>
      </c>
      <c r="P378" s="93">
        <f t="shared" si="35"/>
        <v>0</v>
      </c>
      <c r="Q378" s="93"/>
      <c r="R378" s="93">
        <f t="shared" si="38"/>
        <v>54</v>
      </c>
      <c r="S378" s="90">
        <v>100</v>
      </c>
      <c r="T378" s="93">
        <v>57</v>
      </c>
      <c r="U378" s="90" t="s">
        <v>498</v>
      </c>
      <c r="V378" s="92"/>
      <c r="W378" s="504" t="s">
        <v>1507</v>
      </c>
    </row>
    <row r="379" spans="1:24" ht="15">
      <c r="A379" s="95">
        <v>8</v>
      </c>
      <c r="B379" s="93">
        <v>24</v>
      </c>
      <c r="C379" s="93" t="s">
        <v>654</v>
      </c>
      <c r="D379" s="94" t="s">
        <v>655</v>
      </c>
      <c r="E379" s="95">
        <v>3</v>
      </c>
      <c r="F379" s="96" t="s">
        <v>37</v>
      </c>
      <c r="G379" s="94" t="s">
        <v>744</v>
      </c>
      <c r="H379" s="93">
        <v>54</v>
      </c>
      <c r="I379" s="93">
        <v>36</v>
      </c>
      <c r="J379" s="93">
        <v>18</v>
      </c>
      <c r="K379" s="93"/>
      <c r="L379" s="93"/>
      <c r="M379" s="93">
        <v>1</v>
      </c>
      <c r="N379" s="93">
        <f t="shared" si="33"/>
        <v>36</v>
      </c>
      <c r="O379" s="93">
        <f t="shared" si="34"/>
        <v>18</v>
      </c>
      <c r="P379" s="93">
        <f t="shared" si="35"/>
        <v>0</v>
      </c>
      <c r="Q379" s="93"/>
      <c r="R379" s="93">
        <f t="shared" si="38"/>
        <v>54</v>
      </c>
      <c r="S379" s="90">
        <v>110</v>
      </c>
      <c r="T379" s="93">
        <v>57</v>
      </c>
      <c r="U379" s="90" t="s">
        <v>498</v>
      </c>
      <c r="V379" s="92"/>
      <c r="W379" s="504" t="s">
        <v>1507</v>
      </c>
    </row>
    <row r="380" spans="1:24" ht="15">
      <c r="A380" s="95">
        <v>9</v>
      </c>
      <c r="B380" s="93">
        <v>24</v>
      </c>
      <c r="C380" s="93" t="s">
        <v>779</v>
      </c>
      <c r="D380" s="94" t="s">
        <v>780</v>
      </c>
      <c r="E380" s="95">
        <v>3</v>
      </c>
      <c r="F380" s="96" t="s">
        <v>37</v>
      </c>
      <c r="G380" s="94" t="s">
        <v>744</v>
      </c>
      <c r="H380" s="93">
        <v>54</v>
      </c>
      <c r="I380" s="93">
        <v>36</v>
      </c>
      <c r="J380" s="93">
        <v>18</v>
      </c>
      <c r="K380" s="93"/>
      <c r="L380" s="93"/>
      <c r="M380" s="93">
        <v>1</v>
      </c>
      <c r="N380" s="93">
        <f t="shared" si="33"/>
        <v>36</v>
      </c>
      <c r="O380" s="93">
        <f t="shared" si="34"/>
        <v>18</v>
      </c>
      <c r="P380" s="93">
        <f t="shared" si="35"/>
        <v>0</v>
      </c>
      <c r="Q380" s="93"/>
      <c r="R380" s="93">
        <f t="shared" si="38"/>
        <v>54</v>
      </c>
      <c r="S380" s="90">
        <v>50</v>
      </c>
      <c r="T380" s="93">
        <v>57</v>
      </c>
      <c r="U380" s="90" t="s">
        <v>498</v>
      </c>
      <c r="V380" s="92"/>
      <c r="W380" s="504" t="s">
        <v>1507</v>
      </c>
    </row>
    <row r="381" spans="1:24" ht="15">
      <c r="A381" s="95">
        <v>10</v>
      </c>
      <c r="B381" s="93">
        <v>24</v>
      </c>
      <c r="C381" s="93" t="s">
        <v>672</v>
      </c>
      <c r="D381" s="94" t="s">
        <v>196</v>
      </c>
      <c r="E381" s="95">
        <v>3</v>
      </c>
      <c r="F381" s="96" t="s">
        <v>37</v>
      </c>
      <c r="G381" s="94" t="s">
        <v>744</v>
      </c>
      <c r="H381" s="93">
        <v>54</v>
      </c>
      <c r="I381" s="93">
        <v>36</v>
      </c>
      <c r="J381" s="93">
        <v>18</v>
      </c>
      <c r="K381" s="93"/>
      <c r="L381" s="93"/>
      <c r="M381" s="93">
        <v>1</v>
      </c>
      <c r="N381" s="93">
        <f t="shared" si="33"/>
        <v>36</v>
      </c>
      <c r="O381" s="93">
        <f t="shared" si="34"/>
        <v>18</v>
      </c>
      <c r="P381" s="93">
        <f t="shared" si="35"/>
        <v>0</v>
      </c>
      <c r="Q381" s="93"/>
      <c r="R381" s="93">
        <f t="shared" si="38"/>
        <v>54</v>
      </c>
      <c r="S381" s="90">
        <v>95</v>
      </c>
      <c r="T381" s="93">
        <v>57</v>
      </c>
      <c r="U381" s="90" t="s">
        <v>60</v>
      </c>
      <c r="V381" s="92"/>
      <c r="W381" s="504" t="s">
        <v>1507</v>
      </c>
    </row>
    <row r="382" spans="1:24" ht="15">
      <c r="A382" s="95">
        <v>11</v>
      </c>
      <c r="B382" s="93">
        <v>24</v>
      </c>
      <c r="C382" s="93" t="s">
        <v>1600</v>
      </c>
      <c r="D382" s="94" t="s">
        <v>196</v>
      </c>
      <c r="E382" s="93">
        <v>3</v>
      </c>
      <c r="F382" s="96" t="s">
        <v>44</v>
      </c>
      <c r="G382" s="94" t="s">
        <v>744</v>
      </c>
      <c r="H382" s="93">
        <v>54</v>
      </c>
      <c r="I382" s="93">
        <v>36</v>
      </c>
      <c r="J382" s="93">
        <v>18</v>
      </c>
      <c r="K382" s="93"/>
      <c r="L382" s="93"/>
      <c r="M382" s="93">
        <v>2</v>
      </c>
      <c r="N382" s="93">
        <f t="shared" si="33"/>
        <v>72</v>
      </c>
      <c r="O382" s="93">
        <f t="shared" si="34"/>
        <v>36</v>
      </c>
      <c r="P382" s="93">
        <f t="shared" si="35"/>
        <v>0</v>
      </c>
      <c r="Q382" s="93"/>
      <c r="R382" s="93">
        <f t="shared" si="38"/>
        <v>108</v>
      </c>
      <c r="S382" s="93">
        <v>110</v>
      </c>
      <c r="T382" s="90">
        <v>58</v>
      </c>
      <c r="U382" s="93" t="s">
        <v>38</v>
      </c>
      <c r="V382" s="92"/>
      <c r="W382" s="504" t="s">
        <v>1507</v>
      </c>
    </row>
    <row r="383" spans="1:24" s="134" customFormat="1" ht="14.25" customHeight="1">
      <c r="A383" s="95">
        <v>12</v>
      </c>
      <c r="B383" s="93">
        <v>24</v>
      </c>
      <c r="C383" s="93" t="s">
        <v>302</v>
      </c>
      <c r="D383" s="94" t="s">
        <v>196</v>
      </c>
      <c r="E383" s="95">
        <v>3</v>
      </c>
      <c r="F383" s="96" t="s">
        <v>44</v>
      </c>
      <c r="G383" s="94" t="s">
        <v>744</v>
      </c>
      <c r="H383" s="93">
        <v>54</v>
      </c>
      <c r="I383" s="93">
        <v>36</v>
      </c>
      <c r="J383" s="93">
        <v>18</v>
      </c>
      <c r="K383" s="93"/>
      <c r="L383" s="93"/>
      <c r="M383" s="93">
        <v>1</v>
      </c>
      <c r="N383" s="93">
        <f t="shared" si="33"/>
        <v>36</v>
      </c>
      <c r="O383" s="93">
        <f t="shared" si="34"/>
        <v>18</v>
      </c>
      <c r="P383" s="93">
        <f t="shared" si="35"/>
        <v>0</v>
      </c>
      <c r="Q383" s="93"/>
      <c r="R383" s="93">
        <f t="shared" si="38"/>
        <v>54</v>
      </c>
      <c r="S383" s="90">
        <v>95</v>
      </c>
      <c r="T383" s="90">
        <v>58</v>
      </c>
      <c r="U383" s="90" t="s">
        <v>635</v>
      </c>
      <c r="V383" s="92"/>
      <c r="W383" s="504" t="s">
        <v>1507</v>
      </c>
    </row>
    <row r="384" spans="1:24" ht="15" customHeight="1">
      <c r="A384" s="95">
        <v>13</v>
      </c>
      <c r="B384" s="506">
        <v>24</v>
      </c>
      <c r="C384" s="93" t="s">
        <v>302</v>
      </c>
      <c r="D384" s="93" t="s">
        <v>196</v>
      </c>
      <c r="E384" s="93">
        <v>3</v>
      </c>
      <c r="F384" s="93" t="s">
        <v>44</v>
      </c>
      <c r="G384" s="93" t="s">
        <v>744</v>
      </c>
      <c r="H384" s="93">
        <v>54</v>
      </c>
      <c r="I384" s="93">
        <v>36</v>
      </c>
      <c r="J384" s="93">
        <v>18</v>
      </c>
      <c r="K384" s="93"/>
      <c r="L384" s="93"/>
      <c r="M384" s="93">
        <v>1</v>
      </c>
      <c r="N384" s="93">
        <f t="shared" si="33"/>
        <v>36</v>
      </c>
      <c r="O384" s="93">
        <f t="shared" si="34"/>
        <v>18</v>
      </c>
      <c r="P384" s="93">
        <f t="shared" si="35"/>
        <v>0</v>
      </c>
      <c r="Q384" s="93"/>
      <c r="R384" s="93">
        <f t="shared" si="38"/>
        <v>54</v>
      </c>
      <c r="S384" s="93">
        <v>110</v>
      </c>
      <c r="T384" s="93">
        <v>58</v>
      </c>
      <c r="U384" s="93" t="s">
        <v>1543</v>
      </c>
      <c r="V384" s="504"/>
      <c r="W384" s="504" t="s">
        <v>1507</v>
      </c>
    </row>
    <row r="385" spans="1:24">
      <c r="A385" s="95">
        <v>14</v>
      </c>
      <c r="B385" s="506">
        <v>24</v>
      </c>
      <c r="C385" s="93" t="s">
        <v>1600</v>
      </c>
      <c r="D385" s="93" t="s">
        <v>196</v>
      </c>
      <c r="E385" s="93">
        <v>3</v>
      </c>
      <c r="F385" s="93" t="s">
        <v>44</v>
      </c>
      <c r="G385" s="93" t="s">
        <v>744</v>
      </c>
      <c r="H385" s="93">
        <v>54</v>
      </c>
      <c r="I385" s="93">
        <v>36</v>
      </c>
      <c r="J385" s="93">
        <v>18</v>
      </c>
      <c r="K385" s="93"/>
      <c r="L385" s="93"/>
      <c r="M385" s="93">
        <v>1</v>
      </c>
      <c r="N385" s="93">
        <f t="shared" si="33"/>
        <v>36</v>
      </c>
      <c r="O385" s="93">
        <f t="shared" si="34"/>
        <v>18</v>
      </c>
      <c r="P385" s="93">
        <f t="shared" si="35"/>
        <v>0</v>
      </c>
      <c r="Q385" s="93"/>
      <c r="R385" s="93">
        <f t="shared" si="38"/>
        <v>54</v>
      </c>
      <c r="S385" s="93">
        <v>57</v>
      </c>
      <c r="T385" s="93">
        <v>58</v>
      </c>
      <c r="U385" s="93" t="s">
        <v>811</v>
      </c>
      <c r="V385" s="504" t="s">
        <v>1650</v>
      </c>
      <c r="W385" s="504" t="s">
        <v>1507</v>
      </c>
    </row>
    <row r="386" spans="1:24" ht="15" customHeight="1">
      <c r="A386" s="95">
        <v>15</v>
      </c>
      <c r="B386" s="506">
        <v>24</v>
      </c>
      <c r="C386" s="93" t="s">
        <v>822</v>
      </c>
      <c r="D386" s="93" t="s">
        <v>196</v>
      </c>
      <c r="E386" s="93">
        <v>3</v>
      </c>
      <c r="F386" s="93" t="s">
        <v>44</v>
      </c>
      <c r="G386" s="93" t="s">
        <v>744</v>
      </c>
      <c r="H386" s="93">
        <v>54</v>
      </c>
      <c r="I386" s="93">
        <v>36</v>
      </c>
      <c r="J386" s="93">
        <v>18</v>
      </c>
      <c r="K386" s="93"/>
      <c r="L386" s="93"/>
      <c r="M386" s="93">
        <v>2</v>
      </c>
      <c r="N386" s="93">
        <f t="shared" si="33"/>
        <v>72</v>
      </c>
      <c r="O386" s="93">
        <f t="shared" si="34"/>
        <v>36</v>
      </c>
      <c r="P386" s="93">
        <f t="shared" si="35"/>
        <v>0</v>
      </c>
      <c r="Q386" s="93"/>
      <c r="R386" s="93">
        <f t="shared" si="38"/>
        <v>108</v>
      </c>
      <c r="S386" s="93">
        <v>38</v>
      </c>
      <c r="T386" s="93">
        <v>56</v>
      </c>
      <c r="U386" s="93" t="s">
        <v>571</v>
      </c>
      <c r="V386" s="504"/>
      <c r="W386" s="504" t="s">
        <v>1507</v>
      </c>
    </row>
    <row r="387" spans="1:24">
      <c r="A387" s="95">
        <v>16</v>
      </c>
      <c r="B387" s="506">
        <v>24</v>
      </c>
      <c r="C387" s="93" t="s">
        <v>1715</v>
      </c>
      <c r="D387" s="93" t="s">
        <v>197</v>
      </c>
      <c r="E387" s="93">
        <v>3</v>
      </c>
      <c r="F387" s="93" t="s">
        <v>44</v>
      </c>
      <c r="G387" s="93" t="s">
        <v>744</v>
      </c>
      <c r="H387" s="93">
        <v>54</v>
      </c>
      <c r="I387" s="93">
        <v>36</v>
      </c>
      <c r="J387" s="93">
        <v>18</v>
      </c>
      <c r="K387" s="93"/>
      <c r="L387" s="93"/>
      <c r="M387" s="93">
        <v>1</v>
      </c>
      <c r="N387" s="93">
        <f t="shared" si="33"/>
        <v>36</v>
      </c>
      <c r="O387" s="93">
        <f t="shared" si="34"/>
        <v>18</v>
      </c>
      <c r="P387" s="93">
        <f t="shared" si="35"/>
        <v>0</v>
      </c>
      <c r="Q387" s="93"/>
      <c r="R387" s="93">
        <f t="shared" si="38"/>
        <v>54</v>
      </c>
      <c r="S387" s="93">
        <v>59</v>
      </c>
      <c r="T387" s="93">
        <v>57</v>
      </c>
      <c r="U387" s="93" t="s">
        <v>601</v>
      </c>
      <c r="V387" s="504"/>
      <c r="W387" s="504" t="s">
        <v>1507</v>
      </c>
    </row>
    <row r="388" spans="1:24" ht="44.25" customHeight="1">
      <c r="A388" s="95">
        <v>17</v>
      </c>
      <c r="B388" s="506">
        <v>24</v>
      </c>
      <c r="C388" s="508" t="s">
        <v>1721</v>
      </c>
      <c r="D388" s="93" t="s">
        <v>196</v>
      </c>
      <c r="E388" s="93">
        <v>3</v>
      </c>
      <c r="F388" s="93" t="s">
        <v>44</v>
      </c>
      <c r="G388" s="93" t="s">
        <v>744</v>
      </c>
      <c r="H388" s="93">
        <v>54</v>
      </c>
      <c r="I388" s="93">
        <v>36</v>
      </c>
      <c r="J388" s="93">
        <v>18</v>
      </c>
      <c r="K388" s="93"/>
      <c r="L388" s="93"/>
      <c r="M388" s="93">
        <v>1</v>
      </c>
      <c r="N388" s="93">
        <f t="shared" si="33"/>
        <v>36</v>
      </c>
      <c r="O388" s="93">
        <f t="shared" si="34"/>
        <v>18</v>
      </c>
      <c r="P388" s="93">
        <f t="shared" si="35"/>
        <v>0</v>
      </c>
      <c r="Q388" s="93"/>
      <c r="R388" s="93">
        <f t="shared" si="38"/>
        <v>54</v>
      </c>
      <c r="S388" s="93">
        <v>68</v>
      </c>
      <c r="T388" s="93">
        <v>58</v>
      </c>
      <c r="U388" s="93" t="s">
        <v>571</v>
      </c>
      <c r="V388" s="504"/>
      <c r="W388" s="504" t="s">
        <v>1507</v>
      </c>
    </row>
    <row r="389" spans="1:24" ht="15" customHeight="1">
      <c r="A389" s="506"/>
      <c r="B389" s="506"/>
      <c r="C389" s="98" t="s">
        <v>313</v>
      </c>
      <c r="D389" s="93"/>
      <c r="E389" s="93"/>
      <c r="F389" s="93"/>
      <c r="G389" s="93"/>
      <c r="H389" s="93"/>
      <c r="I389" s="93"/>
      <c r="J389" s="93"/>
      <c r="K389" s="93"/>
      <c r="L389" s="93"/>
      <c r="M389" s="98">
        <f>SUM(M372:M388)</f>
        <v>19</v>
      </c>
      <c r="N389" s="98">
        <f>SUM(N372:N388)</f>
        <v>684</v>
      </c>
      <c r="O389" s="98">
        <f>SUM(O372:O388)</f>
        <v>342</v>
      </c>
      <c r="P389" s="98">
        <f>SUM(P372:P388)</f>
        <v>0</v>
      </c>
      <c r="Q389" s="98"/>
      <c r="R389" s="98">
        <f>SUM(R372:R388)</f>
        <v>1026</v>
      </c>
      <c r="S389" s="93"/>
      <c r="T389" s="93"/>
      <c r="U389" s="93"/>
      <c r="V389" s="504"/>
      <c r="W389" s="645" t="s">
        <v>1507</v>
      </c>
      <c r="X389">
        <v>1</v>
      </c>
    </row>
    <row r="390" spans="1:24" ht="15">
      <c r="A390" s="91">
        <v>1</v>
      </c>
      <c r="B390" s="93">
        <v>25</v>
      </c>
      <c r="C390" s="93" t="s">
        <v>94</v>
      </c>
      <c r="D390" s="94" t="s">
        <v>200</v>
      </c>
      <c r="E390" s="93">
        <v>2</v>
      </c>
      <c r="F390" s="96" t="s">
        <v>37</v>
      </c>
      <c r="G390" s="94" t="s">
        <v>734</v>
      </c>
      <c r="H390" s="93">
        <v>36</v>
      </c>
      <c r="I390" s="93">
        <v>24</v>
      </c>
      <c r="J390" s="93">
        <v>12</v>
      </c>
      <c r="K390" s="93"/>
      <c r="L390" s="93"/>
      <c r="M390" s="93">
        <v>4</v>
      </c>
      <c r="N390" s="93">
        <f t="shared" si="33"/>
        <v>96</v>
      </c>
      <c r="O390" s="93">
        <f t="shared" si="34"/>
        <v>48</v>
      </c>
      <c r="P390" s="93">
        <f t="shared" si="35"/>
        <v>0</v>
      </c>
      <c r="Q390" s="93"/>
      <c r="R390" s="93">
        <f t="shared" ref="R390:R421" si="39">H390*M390</f>
        <v>144</v>
      </c>
      <c r="S390" s="90">
        <v>50</v>
      </c>
      <c r="T390" s="93">
        <v>56</v>
      </c>
      <c r="U390" s="90" t="s">
        <v>95</v>
      </c>
      <c r="V390" s="92"/>
      <c r="W390" s="504" t="s">
        <v>1546</v>
      </c>
    </row>
    <row r="391" spans="1:24" ht="15">
      <c r="A391" s="91">
        <v>2</v>
      </c>
      <c r="B391" s="93">
        <v>25</v>
      </c>
      <c r="C391" s="93" t="s">
        <v>606</v>
      </c>
      <c r="D391" s="94" t="s">
        <v>607</v>
      </c>
      <c r="E391" s="93">
        <v>3</v>
      </c>
      <c r="F391" s="96" t="s">
        <v>44</v>
      </c>
      <c r="G391" s="94" t="s">
        <v>744</v>
      </c>
      <c r="H391" s="93">
        <v>54</v>
      </c>
      <c r="I391" s="93">
        <v>36</v>
      </c>
      <c r="J391" s="93">
        <v>18</v>
      </c>
      <c r="K391" s="93"/>
      <c r="L391" s="93"/>
      <c r="M391" s="93">
        <v>2</v>
      </c>
      <c r="N391" s="93">
        <f t="shared" si="33"/>
        <v>72</v>
      </c>
      <c r="O391" s="93">
        <f t="shared" si="34"/>
        <v>36</v>
      </c>
      <c r="P391" s="93">
        <f t="shared" si="35"/>
        <v>0</v>
      </c>
      <c r="Q391" s="93"/>
      <c r="R391" s="93">
        <f t="shared" si="39"/>
        <v>108</v>
      </c>
      <c r="S391" s="90">
        <v>53</v>
      </c>
      <c r="T391" s="90">
        <v>56</v>
      </c>
      <c r="U391" s="93" t="s">
        <v>95</v>
      </c>
      <c r="V391" s="92"/>
      <c r="W391" s="504" t="s">
        <v>1546</v>
      </c>
    </row>
    <row r="392" spans="1:24" ht="15">
      <c r="A392" s="91">
        <v>3</v>
      </c>
      <c r="B392" s="93">
        <v>25</v>
      </c>
      <c r="C392" s="93" t="s">
        <v>806</v>
      </c>
      <c r="D392" s="94" t="s">
        <v>411</v>
      </c>
      <c r="E392" s="95">
        <v>2</v>
      </c>
      <c r="F392" s="96" t="s">
        <v>44</v>
      </c>
      <c r="G392" s="94" t="s">
        <v>734</v>
      </c>
      <c r="H392" s="93">
        <v>36</v>
      </c>
      <c r="I392" s="93">
        <v>24</v>
      </c>
      <c r="J392" s="93">
        <v>12</v>
      </c>
      <c r="K392" s="93"/>
      <c r="L392" s="93"/>
      <c r="M392" s="93">
        <v>3</v>
      </c>
      <c r="N392" s="93">
        <f t="shared" si="33"/>
        <v>72</v>
      </c>
      <c r="O392" s="93">
        <f t="shared" si="34"/>
        <v>36</v>
      </c>
      <c r="P392" s="93">
        <f t="shared" si="35"/>
        <v>0</v>
      </c>
      <c r="Q392" s="93"/>
      <c r="R392" s="93">
        <f t="shared" si="39"/>
        <v>108</v>
      </c>
      <c r="S392" s="90">
        <v>50</v>
      </c>
      <c r="T392" s="93">
        <v>57</v>
      </c>
      <c r="U392" s="90" t="s">
        <v>95</v>
      </c>
      <c r="V392" s="92"/>
      <c r="W392" s="504" t="s">
        <v>1546</v>
      </c>
    </row>
    <row r="393" spans="1:24" ht="15">
      <c r="A393" s="91">
        <v>4</v>
      </c>
      <c r="B393" s="93">
        <v>25</v>
      </c>
      <c r="C393" s="93" t="s">
        <v>125</v>
      </c>
      <c r="D393" s="94" t="s">
        <v>529</v>
      </c>
      <c r="E393" s="95">
        <v>2</v>
      </c>
      <c r="F393" s="96" t="s">
        <v>44</v>
      </c>
      <c r="G393" s="94" t="s">
        <v>734</v>
      </c>
      <c r="H393" s="93">
        <v>36</v>
      </c>
      <c r="I393" s="93">
        <v>24</v>
      </c>
      <c r="J393" s="93">
        <v>12</v>
      </c>
      <c r="K393" s="93"/>
      <c r="L393" s="93"/>
      <c r="M393" s="93">
        <v>2</v>
      </c>
      <c r="N393" s="93">
        <f t="shared" si="33"/>
        <v>48</v>
      </c>
      <c r="O393" s="93">
        <f t="shared" si="34"/>
        <v>24</v>
      </c>
      <c r="P393" s="93">
        <f t="shared" si="35"/>
        <v>0</v>
      </c>
      <c r="Q393" s="93"/>
      <c r="R393" s="93">
        <f t="shared" si="39"/>
        <v>72</v>
      </c>
      <c r="S393" s="90">
        <v>50</v>
      </c>
      <c r="T393" s="93">
        <v>57</v>
      </c>
      <c r="U393" s="90" t="s">
        <v>95</v>
      </c>
      <c r="V393" s="92"/>
      <c r="W393" s="504" t="s">
        <v>1546</v>
      </c>
    </row>
    <row r="394" spans="1:24" ht="15">
      <c r="A394" s="91">
        <v>5</v>
      </c>
      <c r="B394" s="93">
        <v>25</v>
      </c>
      <c r="C394" s="93" t="s">
        <v>807</v>
      </c>
      <c r="D394" s="94" t="s">
        <v>199</v>
      </c>
      <c r="E394" s="95">
        <v>2</v>
      </c>
      <c r="F394" s="96" t="s">
        <v>37</v>
      </c>
      <c r="G394" s="94" t="s">
        <v>734</v>
      </c>
      <c r="H394" s="93">
        <v>36</v>
      </c>
      <c r="I394" s="93">
        <v>24</v>
      </c>
      <c r="J394" s="93">
        <v>12</v>
      </c>
      <c r="K394" s="93"/>
      <c r="L394" s="93"/>
      <c r="M394" s="93">
        <v>1</v>
      </c>
      <c r="N394" s="93">
        <f t="shared" si="33"/>
        <v>24</v>
      </c>
      <c r="O394" s="93">
        <f t="shared" si="34"/>
        <v>12</v>
      </c>
      <c r="P394" s="93">
        <f t="shared" si="35"/>
        <v>0</v>
      </c>
      <c r="Q394" s="93"/>
      <c r="R394" s="93">
        <f t="shared" si="39"/>
        <v>36</v>
      </c>
      <c r="S394" s="90">
        <v>50</v>
      </c>
      <c r="T394" s="93">
        <v>57</v>
      </c>
      <c r="U394" s="90" t="s">
        <v>95</v>
      </c>
      <c r="V394" s="92"/>
      <c r="W394" s="504" t="s">
        <v>1546</v>
      </c>
    </row>
    <row r="395" spans="1:24" ht="15" customHeight="1">
      <c r="A395" s="91">
        <v>6</v>
      </c>
      <c r="B395" s="93">
        <v>25</v>
      </c>
      <c r="C395" s="93" t="s">
        <v>131</v>
      </c>
      <c r="D395" s="94" t="s">
        <v>363</v>
      </c>
      <c r="E395" s="93">
        <v>2</v>
      </c>
      <c r="F395" s="96" t="s">
        <v>37</v>
      </c>
      <c r="G395" s="94" t="s">
        <v>734</v>
      </c>
      <c r="H395" s="93">
        <v>36</v>
      </c>
      <c r="I395" s="93">
        <v>24</v>
      </c>
      <c r="J395" s="93">
        <v>12</v>
      </c>
      <c r="K395" s="93"/>
      <c r="L395" s="93"/>
      <c r="M395" s="93">
        <v>5</v>
      </c>
      <c r="N395" s="93">
        <f t="shared" si="33"/>
        <v>120</v>
      </c>
      <c r="O395" s="93">
        <f t="shared" si="34"/>
        <v>60</v>
      </c>
      <c r="P395" s="93">
        <f t="shared" si="35"/>
        <v>0</v>
      </c>
      <c r="Q395" s="93"/>
      <c r="R395" s="93">
        <f t="shared" si="39"/>
        <v>180</v>
      </c>
      <c r="S395" s="90">
        <v>50</v>
      </c>
      <c r="T395" s="90">
        <v>58</v>
      </c>
      <c r="U395" s="90" t="s">
        <v>1598</v>
      </c>
      <c r="V395" s="105"/>
      <c r="W395" s="504" t="s">
        <v>1546</v>
      </c>
    </row>
    <row r="396" spans="1:24" ht="15">
      <c r="A396" s="91">
        <v>7</v>
      </c>
      <c r="B396" s="93">
        <v>25</v>
      </c>
      <c r="C396" s="93" t="s">
        <v>131</v>
      </c>
      <c r="D396" s="94" t="s">
        <v>363</v>
      </c>
      <c r="E396" s="95">
        <v>2</v>
      </c>
      <c r="F396" s="96" t="s">
        <v>37</v>
      </c>
      <c r="G396" s="94" t="s">
        <v>734</v>
      </c>
      <c r="H396" s="93">
        <v>36</v>
      </c>
      <c r="I396" s="93">
        <v>24</v>
      </c>
      <c r="J396" s="93">
        <v>12</v>
      </c>
      <c r="K396" s="93"/>
      <c r="L396" s="93"/>
      <c r="M396" s="93">
        <v>3</v>
      </c>
      <c r="N396" s="93">
        <f t="shared" ref="N396:N459" si="40">I396*M396</f>
        <v>72</v>
      </c>
      <c r="O396" s="93">
        <f t="shared" ref="O396:O459" si="41">J396*M396</f>
        <v>36</v>
      </c>
      <c r="P396" s="93">
        <f t="shared" ref="P396:P459" si="42">K396*M396</f>
        <v>0</v>
      </c>
      <c r="Q396" s="93"/>
      <c r="R396" s="93">
        <f t="shared" si="39"/>
        <v>108</v>
      </c>
      <c r="S396" s="90">
        <v>54</v>
      </c>
      <c r="T396" s="93">
        <v>58</v>
      </c>
      <c r="U396" s="90" t="s">
        <v>1552</v>
      </c>
      <c r="V396" s="92"/>
      <c r="W396" s="504" t="s">
        <v>1546</v>
      </c>
    </row>
    <row r="397" spans="1:24" ht="15">
      <c r="A397" s="91">
        <v>8</v>
      </c>
      <c r="B397" s="93">
        <v>25</v>
      </c>
      <c r="C397" s="93" t="s">
        <v>131</v>
      </c>
      <c r="D397" s="94" t="s">
        <v>363</v>
      </c>
      <c r="E397" s="95">
        <v>2</v>
      </c>
      <c r="F397" s="96" t="s">
        <v>37</v>
      </c>
      <c r="G397" s="94" t="s">
        <v>734</v>
      </c>
      <c r="H397" s="93">
        <v>36</v>
      </c>
      <c r="I397" s="93">
        <v>24</v>
      </c>
      <c r="J397" s="93">
        <v>12</v>
      </c>
      <c r="K397" s="93"/>
      <c r="L397" s="93"/>
      <c r="M397" s="93">
        <v>4</v>
      </c>
      <c r="N397" s="93">
        <f t="shared" si="40"/>
        <v>96</v>
      </c>
      <c r="O397" s="93">
        <f t="shared" si="41"/>
        <v>48</v>
      </c>
      <c r="P397" s="93">
        <f t="shared" si="42"/>
        <v>0</v>
      </c>
      <c r="Q397" s="93"/>
      <c r="R397" s="93">
        <f t="shared" si="39"/>
        <v>144</v>
      </c>
      <c r="S397" s="90">
        <v>54</v>
      </c>
      <c r="T397" s="93">
        <v>58</v>
      </c>
      <c r="U397" s="90" t="s">
        <v>903</v>
      </c>
      <c r="V397" s="92"/>
      <c r="W397" s="504" t="s">
        <v>1546</v>
      </c>
    </row>
    <row r="398" spans="1:24" ht="15">
      <c r="A398" s="91">
        <v>9</v>
      </c>
      <c r="B398" s="93">
        <v>25</v>
      </c>
      <c r="C398" s="93" t="s">
        <v>131</v>
      </c>
      <c r="D398" s="94" t="s">
        <v>363</v>
      </c>
      <c r="E398" s="95">
        <v>2</v>
      </c>
      <c r="F398" s="96" t="s">
        <v>37</v>
      </c>
      <c r="G398" s="94" t="s">
        <v>734</v>
      </c>
      <c r="H398" s="93">
        <v>36</v>
      </c>
      <c r="I398" s="93">
        <v>24</v>
      </c>
      <c r="J398" s="93">
        <v>12</v>
      </c>
      <c r="K398" s="93"/>
      <c r="L398" s="93"/>
      <c r="M398" s="93">
        <v>3</v>
      </c>
      <c r="N398" s="93">
        <f t="shared" si="40"/>
        <v>72</v>
      </c>
      <c r="O398" s="93">
        <f t="shared" si="41"/>
        <v>36</v>
      </c>
      <c r="P398" s="93">
        <f t="shared" si="42"/>
        <v>0</v>
      </c>
      <c r="Q398" s="93"/>
      <c r="R398" s="93">
        <f t="shared" si="39"/>
        <v>108</v>
      </c>
      <c r="S398" s="90">
        <v>51</v>
      </c>
      <c r="T398" s="90">
        <v>58</v>
      </c>
      <c r="U398" s="90" t="s">
        <v>1603</v>
      </c>
      <c r="V398" s="92"/>
      <c r="W398" s="504" t="s">
        <v>1546</v>
      </c>
    </row>
    <row r="399" spans="1:24" ht="15">
      <c r="A399" s="91">
        <v>10</v>
      </c>
      <c r="B399" s="93">
        <v>25</v>
      </c>
      <c r="C399" s="93" t="s">
        <v>131</v>
      </c>
      <c r="D399" s="94" t="s">
        <v>363</v>
      </c>
      <c r="E399" s="93">
        <v>2</v>
      </c>
      <c r="F399" s="96" t="s">
        <v>37</v>
      </c>
      <c r="G399" s="94" t="s">
        <v>734</v>
      </c>
      <c r="H399" s="93">
        <v>36</v>
      </c>
      <c r="I399" s="93">
        <v>24</v>
      </c>
      <c r="J399" s="93">
        <v>12</v>
      </c>
      <c r="K399" s="93"/>
      <c r="L399" s="93"/>
      <c r="M399" s="93">
        <v>3</v>
      </c>
      <c r="N399" s="93">
        <f t="shared" si="40"/>
        <v>72</v>
      </c>
      <c r="O399" s="93">
        <f t="shared" si="41"/>
        <v>36</v>
      </c>
      <c r="P399" s="93">
        <f t="shared" si="42"/>
        <v>0</v>
      </c>
      <c r="Q399" s="93"/>
      <c r="R399" s="93">
        <f t="shared" si="39"/>
        <v>108</v>
      </c>
      <c r="S399" s="90">
        <v>53</v>
      </c>
      <c r="T399" s="93">
        <v>58</v>
      </c>
      <c r="U399" s="90" t="s">
        <v>1607</v>
      </c>
      <c r="V399" s="92"/>
      <c r="W399" s="504" t="s">
        <v>1546</v>
      </c>
    </row>
    <row r="400" spans="1:24" ht="15">
      <c r="A400" s="91">
        <v>11</v>
      </c>
      <c r="B400" s="93">
        <v>25</v>
      </c>
      <c r="C400" s="93" t="s">
        <v>131</v>
      </c>
      <c r="D400" s="94" t="s">
        <v>363</v>
      </c>
      <c r="E400" s="93">
        <v>2</v>
      </c>
      <c r="F400" s="96" t="s">
        <v>37</v>
      </c>
      <c r="G400" s="94" t="s">
        <v>734</v>
      </c>
      <c r="H400" s="93">
        <v>36</v>
      </c>
      <c r="I400" s="93">
        <v>24</v>
      </c>
      <c r="J400" s="93">
        <v>12</v>
      </c>
      <c r="K400" s="93"/>
      <c r="L400" s="93"/>
      <c r="M400" s="93">
        <v>2</v>
      </c>
      <c r="N400" s="93">
        <f t="shared" si="40"/>
        <v>48</v>
      </c>
      <c r="O400" s="93">
        <f t="shared" si="41"/>
        <v>24</v>
      </c>
      <c r="P400" s="93">
        <f t="shared" si="42"/>
        <v>0</v>
      </c>
      <c r="Q400" s="93"/>
      <c r="R400" s="93">
        <f t="shared" si="39"/>
        <v>72</v>
      </c>
      <c r="S400" s="90">
        <v>52</v>
      </c>
      <c r="T400" s="90">
        <v>58</v>
      </c>
      <c r="U400" s="90" t="s">
        <v>550</v>
      </c>
      <c r="V400" s="92"/>
      <c r="W400" s="504" t="s">
        <v>1546</v>
      </c>
    </row>
    <row r="401" spans="1:23" ht="15">
      <c r="A401" s="91">
        <v>12</v>
      </c>
      <c r="B401" s="93">
        <v>25</v>
      </c>
      <c r="C401" s="93" t="s">
        <v>145</v>
      </c>
      <c r="D401" s="94" t="s">
        <v>808</v>
      </c>
      <c r="E401" s="93">
        <v>2</v>
      </c>
      <c r="F401" s="96" t="s">
        <v>37</v>
      </c>
      <c r="G401" s="94" t="s">
        <v>734</v>
      </c>
      <c r="H401" s="93">
        <v>36</v>
      </c>
      <c r="I401" s="93">
        <v>24</v>
      </c>
      <c r="J401" s="93">
        <v>12</v>
      </c>
      <c r="K401" s="93"/>
      <c r="L401" s="93"/>
      <c r="M401" s="93">
        <v>2</v>
      </c>
      <c r="N401" s="93">
        <f t="shared" si="40"/>
        <v>48</v>
      </c>
      <c r="O401" s="93">
        <f t="shared" si="41"/>
        <v>24</v>
      </c>
      <c r="P401" s="93">
        <f t="shared" si="42"/>
        <v>0</v>
      </c>
      <c r="Q401" s="93"/>
      <c r="R401" s="93">
        <f t="shared" si="39"/>
        <v>72</v>
      </c>
      <c r="S401" s="159">
        <v>43</v>
      </c>
      <c r="T401" s="90">
        <v>58</v>
      </c>
      <c r="U401" s="93" t="s">
        <v>549</v>
      </c>
      <c r="V401" s="92"/>
      <c r="W401" s="504" t="s">
        <v>1546</v>
      </c>
    </row>
    <row r="402" spans="1:23" ht="15">
      <c r="A402" s="91">
        <v>13</v>
      </c>
      <c r="B402" s="93">
        <v>25</v>
      </c>
      <c r="C402" s="93" t="s">
        <v>608</v>
      </c>
      <c r="D402" s="94" t="s">
        <v>363</v>
      </c>
      <c r="E402" s="95">
        <v>2</v>
      </c>
      <c r="F402" s="96" t="s">
        <v>37</v>
      </c>
      <c r="G402" s="94" t="s">
        <v>734</v>
      </c>
      <c r="H402" s="93">
        <v>36</v>
      </c>
      <c r="I402" s="93">
        <v>24</v>
      </c>
      <c r="J402" s="93">
        <v>12</v>
      </c>
      <c r="K402" s="93"/>
      <c r="L402" s="93"/>
      <c r="M402" s="93">
        <v>2</v>
      </c>
      <c r="N402" s="93">
        <f t="shared" si="40"/>
        <v>48</v>
      </c>
      <c r="O402" s="93">
        <f t="shared" si="41"/>
        <v>24</v>
      </c>
      <c r="P402" s="93">
        <f t="shared" si="42"/>
        <v>0</v>
      </c>
      <c r="Q402" s="93"/>
      <c r="R402" s="93">
        <f t="shared" si="39"/>
        <v>72</v>
      </c>
      <c r="S402" s="90">
        <v>51</v>
      </c>
      <c r="T402" s="90">
        <v>58</v>
      </c>
      <c r="U402" s="90" t="s">
        <v>1613</v>
      </c>
      <c r="V402" s="92"/>
      <c r="W402" s="504" t="s">
        <v>1546</v>
      </c>
    </row>
    <row r="403" spans="1:23" ht="15">
      <c r="A403" s="91">
        <v>14</v>
      </c>
      <c r="B403" s="93">
        <v>25</v>
      </c>
      <c r="C403" s="93" t="s">
        <v>145</v>
      </c>
      <c r="D403" s="88" t="s">
        <v>808</v>
      </c>
      <c r="E403" s="95">
        <v>2</v>
      </c>
      <c r="F403" s="96" t="s">
        <v>37</v>
      </c>
      <c r="G403" s="94" t="s">
        <v>734</v>
      </c>
      <c r="H403" s="93">
        <v>36</v>
      </c>
      <c r="I403" s="93">
        <v>24</v>
      </c>
      <c r="J403" s="93">
        <v>12</v>
      </c>
      <c r="K403" s="93"/>
      <c r="L403" s="93"/>
      <c r="M403" s="93">
        <v>4</v>
      </c>
      <c r="N403" s="93">
        <f t="shared" si="40"/>
        <v>96</v>
      </c>
      <c r="O403" s="93">
        <f t="shared" si="41"/>
        <v>48</v>
      </c>
      <c r="P403" s="93">
        <f t="shared" si="42"/>
        <v>0</v>
      </c>
      <c r="Q403" s="93"/>
      <c r="R403" s="93">
        <f t="shared" si="39"/>
        <v>144</v>
      </c>
      <c r="S403" s="90">
        <v>50</v>
      </c>
      <c r="T403" s="90">
        <v>58</v>
      </c>
      <c r="U403" s="90" t="s">
        <v>53</v>
      </c>
      <c r="V403" s="92"/>
      <c r="W403" s="504" t="s">
        <v>1546</v>
      </c>
    </row>
    <row r="404" spans="1:23" ht="15">
      <c r="A404" s="91">
        <v>15</v>
      </c>
      <c r="B404" s="93">
        <v>25</v>
      </c>
      <c r="C404" s="93" t="s">
        <v>145</v>
      </c>
      <c r="D404" s="88" t="s">
        <v>808</v>
      </c>
      <c r="E404" s="95">
        <v>2</v>
      </c>
      <c r="F404" s="96" t="s">
        <v>37</v>
      </c>
      <c r="G404" s="94" t="s">
        <v>734</v>
      </c>
      <c r="H404" s="93">
        <v>36</v>
      </c>
      <c r="I404" s="93">
        <v>24</v>
      </c>
      <c r="J404" s="93">
        <v>12</v>
      </c>
      <c r="K404" s="93"/>
      <c r="L404" s="93"/>
      <c r="M404" s="93">
        <v>4</v>
      </c>
      <c r="N404" s="93">
        <f t="shared" si="40"/>
        <v>96</v>
      </c>
      <c r="O404" s="93">
        <f t="shared" si="41"/>
        <v>48</v>
      </c>
      <c r="P404" s="93">
        <f t="shared" si="42"/>
        <v>0</v>
      </c>
      <c r="Q404" s="93"/>
      <c r="R404" s="93">
        <f t="shared" si="39"/>
        <v>144</v>
      </c>
      <c r="S404" s="90">
        <v>52</v>
      </c>
      <c r="T404" s="90">
        <v>58</v>
      </c>
      <c r="U404" s="90" t="s">
        <v>89</v>
      </c>
      <c r="V404" s="92"/>
      <c r="W404" s="504" t="s">
        <v>1546</v>
      </c>
    </row>
    <row r="405" spans="1:23" ht="15" customHeight="1">
      <c r="A405" s="91">
        <v>16</v>
      </c>
      <c r="B405" s="93">
        <v>25</v>
      </c>
      <c r="C405" s="93" t="s">
        <v>145</v>
      </c>
      <c r="D405" s="94" t="s">
        <v>808</v>
      </c>
      <c r="E405" s="93">
        <v>2</v>
      </c>
      <c r="F405" s="96" t="s">
        <v>37</v>
      </c>
      <c r="G405" s="94" t="s">
        <v>734</v>
      </c>
      <c r="H405" s="93">
        <v>36</v>
      </c>
      <c r="I405" s="93">
        <v>24</v>
      </c>
      <c r="J405" s="93">
        <v>12</v>
      </c>
      <c r="K405" s="93"/>
      <c r="L405" s="93"/>
      <c r="M405" s="93">
        <v>1</v>
      </c>
      <c r="N405" s="93">
        <f t="shared" si="40"/>
        <v>24</v>
      </c>
      <c r="O405" s="93">
        <f t="shared" si="41"/>
        <v>12</v>
      </c>
      <c r="P405" s="93">
        <f t="shared" si="42"/>
        <v>0</v>
      </c>
      <c r="Q405" s="93"/>
      <c r="R405" s="93">
        <f t="shared" si="39"/>
        <v>36</v>
      </c>
      <c r="S405" s="93">
        <v>50</v>
      </c>
      <c r="T405" s="93">
        <v>58</v>
      </c>
      <c r="U405" s="93" t="s">
        <v>1619</v>
      </c>
      <c r="V405" s="105"/>
      <c r="W405" s="504" t="s">
        <v>1546</v>
      </c>
    </row>
    <row r="406" spans="1:23" ht="15" customHeight="1">
      <c r="A406" s="91">
        <v>17</v>
      </c>
      <c r="B406" s="93">
        <v>25</v>
      </c>
      <c r="C406" s="93" t="s">
        <v>145</v>
      </c>
      <c r="D406" s="94" t="s">
        <v>808</v>
      </c>
      <c r="E406" s="93">
        <v>2</v>
      </c>
      <c r="F406" s="96" t="s">
        <v>37</v>
      </c>
      <c r="G406" s="94" t="s">
        <v>734</v>
      </c>
      <c r="H406" s="93">
        <v>36</v>
      </c>
      <c r="I406" s="93">
        <v>24</v>
      </c>
      <c r="J406" s="93">
        <v>12</v>
      </c>
      <c r="K406" s="93"/>
      <c r="L406" s="93"/>
      <c r="M406" s="93">
        <v>4</v>
      </c>
      <c r="N406" s="93">
        <f t="shared" si="40"/>
        <v>96</v>
      </c>
      <c r="O406" s="93">
        <f t="shared" si="41"/>
        <v>48</v>
      </c>
      <c r="P406" s="93">
        <f t="shared" si="42"/>
        <v>0</v>
      </c>
      <c r="Q406" s="93"/>
      <c r="R406" s="93">
        <f t="shared" si="39"/>
        <v>144</v>
      </c>
      <c r="S406" s="93">
        <v>52</v>
      </c>
      <c r="T406" s="93">
        <v>58</v>
      </c>
      <c r="U406" s="93" t="s">
        <v>99</v>
      </c>
      <c r="V406" s="92"/>
      <c r="W406" s="504" t="s">
        <v>1546</v>
      </c>
    </row>
    <row r="407" spans="1:23" ht="15">
      <c r="A407" s="91">
        <v>18</v>
      </c>
      <c r="B407" s="93">
        <v>25</v>
      </c>
      <c r="C407" s="93" t="s">
        <v>145</v>
      </c>
      <c r="D407" s="94" t="s">
        <v>808</v>
      </c>
      <c r="E407" s="93">
        <v>2</v>
      </c>
      <c r="F407" s="96" t="s">
        <v>37</v>
      </c>
      <c r="G407" s="94" t="s">
        <v>734</v>
      </c>
      <c r="H407" s="93">
        <v>36</v>
      </c>
      <c r="I407" s="93">
        <v>24</v>
      </c>
      <c r="J407" s="93">
        <v>12</v>
      </c>
      <c r="K407" s="93"/>
      <c r="L407" s="93"/>
      <c r="M407" s="93">
        <v>1</v>
      </c>
      <c r="N407" s="93">
        <f t="shared" si="40"/>
        <v>24</v>
      </c>
      <c r="O407" s="93">
        <f t="shared" si="41"/>
        <v>12</v>
      </c>
      <c r="P407" s="93">
        <f t="shared" si="42"/>
        <v>0</v>
      </c>
      <c r="Q407" s="93"/>
      <c r="R407" s="93">
        <f t="shared" si="39"/>
        <v>36</v>
      </c>
      <c r="S407" s="90">
        <v>47</v>
      </c>
      <c r="T407" s="93">
        <v>58</v>
      </c>
      <c r="U407" s="97" t="s">
        <v>498</v>
      </c>
      <c r="V407" s="92"/>
      <c r="W407" s="504" t="s">
        <v>1546</v>
      </c>
    </row>
    <row r="408" spans="1:23" ht="15">
      <c r="A408" s="91">
        <v>19</v>
      </c>
      <c r="B408" s="93">
        <v>25</v>
      </c>
      <c r="C408" s="93" t="s">
        <v>608</v>
      </c>
      <c r="D408" s="94" t="s">
        <v>363</v>
      </c>
      <c r="E408" s="93">
        <v>2</v>
      </c>
      <c r="F408" s="96" t="s">
        <v>37</v>
      </c>
      <c r="G408" s="94" t="s">
        <v>734</v>
      </c>
      <c r="H408" s="93">
        <v>36</v>
      </c>
      <c r="I408" s="93">
        <v>24</v>
      </c>
      <c r="J408" s="93">
        <v>12</v>
      </c>
      <c r="K408" s="93"/>
      <c r="L408" s="93"/>
      <c r="M408" s="93">
        <v>3</v>
      </c>
      <c r="N408" s="93">
        <f t="shared" si="40"/>
        <v>72</v>
      </c>
      <c r="O408" s="93">
        <f t="shared" si="41"/>
        <v>36</v>
      </c>
      <c r="P408" s="93">
        <f t="shared" si="42"/>
        <v>0</v>
      </c>
      <c r="Q408" s="93"/>
      <c r="R408" s="93">
        <f t="shared" si="39"/>
        <v>108</v>
      </c>
      <c r="S408" s="90">
        <v>50</v>
      </c>
      <c r="T408" s="93">
        <v>58</v>
      </c>
      <c r="U408" s="90" t="s">
        <v>60</v>
      </c>
      <c r="V408" s="92"/>
      <c r="W408" s="504" t="s">
        <v>1546</v>
      </c>
    </row>
    <row r="409" spans="1:23" ht="15">
      <c r="A409" s="91">
        <v>20</v>
      </c>
      <c r="B409" s="93">
        <v>25</v>
      </c>
      <c r="C409" s="93" t="s">
        <v>145</v>
      </c>
      <c r="D409" s="94" t="s">
        <v>808</v>
      </c>
      <c r="E409" s="93">
        <v>2</v>
      </c>
      <c r="F409" s="96" t="s">
        <v>37</v>
      </c>
      <c r="G409" s="94" t="s">
        <v>734</v>
      </c>
      <c r="H409" s="93">
        <v>36</v>
      </c>
      <c r="I409" s="93">
        <v>24</v>
      </c>
      <c r="J409" s="93">
        <v>12</v>
      </c>
      <c r="K409" s="93"/>
      <c r="L409" s="93"/>
      <c r="M409" s="93">
        <v>4</v>
      </c>
      <c r="N409" s="93">
        <f t="shared" si="40"/>
        <v>96</v>
      </c>
      <c r="O409" s="93">
        <f t="shared" si="41"/>
        <v>48</v>
      </c>
      <c r="P409" s="93">
        <f t="shared" si="42"/>
        <v>0</v>
      </c>
      <c r="Q409" s="93"/>
      <c r="R409" s="93">
        <f t="shared" si="39"/>
        <v>144</v>
      </c>
      <c r="S409" s="93">
        <v>45</v>
      </c>
      <c r="T409" s="90">
        <v>58</v>
      </c>
      <c r="U409" s="93" t="s">
        <v>71</v>
      </c>
      <c r="V409" s="92"/>
      <c r="W409" s="504" t="s">
        <v>1546</v>
      </c>
    </row>
    <row r="410" spans="1:23" ht="12.75" customHeight="1">
      <c r="A410" s="91">
        <v>21</v>
      </c>
      <c r="B410" s="93">
        <v>25</v>
      </c>
      <c r="C410" s="93" t="s">
        <v>131</v>
      </c>
      <c r="D410" s="94" t="s">
        <v>363</v>
      </c>
      <c r="E410" s="93">
        <v>2</v>
      </c>
      <c r="F410" s="96" t="s">
        <v>37</v>
      </c>
      <c r="G410" s="94" t="s">
        <v>734</v>
      </c>
      <c r="H410" s="93">
        <v>36</v>
      </c>
      <c r="I410" s="93">
        <v>24</v>
      </c>
      <c r="J410" s="93">
        <v>12</v>
      </c>
      <c r="K410" s="93"/>
      <c r="L410" s="93"/>
      <c r="M410" s="93">
        <v>3</v>
      </c>
      <c r="N410" s="93">
        <f t="shared" si="40"/>
        <v>72</v>
      </c>
      <c r="O410" s="93">
        <f t="shared" si="41"/>
        <v>36</v>
      </c>
      <c r="P410" s="93">
        <f t="shared" si="42"/>
        <v>0</v>
      </c>
      <c r="Q410" s="93"/>
      <c r="R410" s="93">
        <f t="shared" si="39"/>
        <v>108</v>
      </c>
      <c r="S410" s="90">
        <v>55</v>
      </c>
      <c r="T410" s="90">
        <v>58</v>
      </c>
      <c r="U410" s="90" t="s">
        <v>1635</v>
      </c>
      <c r="V410" s="92"/>
      <c r="W410" s="504" t="s">
        <v>1546</v>
      </c>
    </row>
    <row r="411" spans="1:23" ht="15" customHeight="1">
      <c r="A411" s="91">
        <v>22</v>
      </c>
      <c r="B411" s="506">
        <v>25</v>
      </c>
      <c r="C411" s="93" t="s">
        <v>412</v>
      </c>
      <c r="D411" s="93" t="s">
        <v>808</v>
      </c>
      <c r="E411" s="93">
        <v>2</v>
      </c>
      <c r="F411" s="93" t="s">
        <v>37</v>
      </c>
      <c r="G411" s="93" t="s">
        <v>734</v>
      </c>
      <c r="H411" s="93">
        <v>36</v>
      </c>
      <c r="I411" s="93">
        <v>24</v>
      </c>
      <c r="J411" s="93">
        <v>12</v>
      </c>
      <c r="K411" s="93"/>
      <c r="L411" s="93"/>
      <c r="M411" s="93">
        <v>1</v>
      </c>
      <c r="N411" s="93">
        <f t="shared" si="40"/>
        <v>24</v>
      </c>
      <c r="O411" s="93">
        <f t="shared" si="41"/>
        <v>12</v>
      </c>
      <c r="P411" s="93">
        <f t="shared" si="42"/>
        <v>0</v>
      </c>
      <c r="Q411" s="93"/>
      <c r="R411" s="93">
        <f t="shared" si="39"/>
        <v>36</v>
      </c>
      <c r="S411" s="93">
        <v>46</v>
      </c>
      <c r="T411" s="93">
        <v>58</v>
      </c>
      <c r="U411" s="93" t="s">
        <v>100</v>
      </c>
      <c r="V411" s="504"/>
      <c r="W411" s="504" t="s">
        <v>1546</v>
      </c>
    </row>
    <row r="412" spans="1:23" ht="15" customHeight="1">
      <c r="A412" s="91">
        <v>23</v>
      </c>
      <c r="B412" s="506">
        <v>25</v>
      </c>
      <c r="C412" s="93" t="s">
        <v>131</v>
      </c>
      <c r="D412" s="93" t="s">
        <v>363</v>
      </c>
      <c r="E412" s="93">
        <v>2</v>
      </c>
      <c r="F412" s="93" t="s">
        <v>37</v>
      </c>
      <c r="G412" s="93" t="s">
        <v>734</v>
      </c>
      <c r="H412" s="93">
        <v>36</v>
      </c>
      <c r="I412" s="93">
        <v>24</v>
      </c>
      <c r="J412" s="93">
        <v>12</v>
      </c>
      <c r="K412" s="93"/>
      <c r="L412" s="93"/>
      <c r="M412" s="93">
        <v>4</v>
      </c>
      <c r="N412" s="93">
        <f t="shared" si="40"/>
        <v>96</v>
      </c>
      <c r="O412" s="93">
        <f t="shared" si="41"/>
        <v>48</v>
      </c>
      <c r="P412" s="93">
        <f t="shared" si="42"/>
        <v>0</v>
      </c>
      <c r="Q412" s="93"/>
      <c r="R412" s="93">
        <f t="shared" si="39"/>
        <v>144</v>
      </c>
      <c r="S412" s="93">
        <v>54</v>
      </c>
      <c r="T412" s="93">
        <v>58</v>
      </c>
      <c r="U412" s="93" t="s">
        <v>1543</v>
      </c>
      <c r="V412" s="504"/>
      <c r="W412" s="504" t="s">
        <v>1546</v>
      </c>
    </row>
    <row r="413" spans="1:23" ht="15" customHeight="1">
      <c r="A413" s="91">
        <v>24</v>
      </c>
      <c r="B413" s="506">
        <v>25</v>
      </c>
      <c r="C413" s="93" t="s">
        <v>243</v>
      </c>
      <c r="D413" s="93" t="s">
        <v>309</v>
      </c>
      <c r="E413" s="93">
        <v>2</v>
      </c>
      <c r="F413" s="93" t="s">
        <v>44</v>
      </c>
      <c r="G413" s="93" t="s">
        <v>734</v>
      </c>
      <c r="H413" s="93">
        <v>36</v>
      </c>
      <c r="I413" s="93">
        <v>24</v>
      </c>
      <c r="J413" s="93">
        <v>12</v>
      </c>
      <c r="K413" s="93"/>
      <c r="L413" s="93"/>
      <c r="M413" s="93">
        <v>1</v>
      </c>
      <c r="N413" s="93">
        <f t="shared" si="40"/>
        <v>24</v>
      </c>
      <c r="O413" s="93">
        <f t="shared" si="41"/>
        <v>12</v>
      </c>
      <c r="P413" s="93">
        <f t="shared" si="42"/>
        <v>0</v>
      </c>
      <c r="Q413" s="93"/>
      <c r="R413" s="93">
        <f t="shared" si="39"/>
        <v>36</v>
      </c>
      <c r="S413" s="93">
        <v>65</v>
      </c>
      <c r="T413" s="93">
        <v>58</v>
      </c>
      <c r="U413" s="93" t="s">
        <v>95</v>
      </c>
      <c r="V413" s="504"/>
      <c r="W413" s="504" t="s">
        <v>1546</v>
      </c>
    </row>
    <row r="414" spans="1:23" ht="15" customHeight="1">
      <c r="A414" s="91">
        <v>25</v>
      </c>
      <c r="B414" s="506">
        <v>25</v>
      </c>
      <c r="C414" s="93" t="s">
        <v>145</v>
      </c>
      <c r="D414" s="93" t="s">
        <v>808</v>
      </c>
      <c r="E414" s="93">
        <v>2</v>
      </c>
      <c r="F414" s="93" t="s">
        <v>37</v>
      </c>
      <c r="G414" s="93" t="s">
        <v>734</v>
      </c>
      <c r="H414" s="93">
        <v>36</v>
      </c>
      <c r="I414" s="93">
        <v>24</v>
      </c>
      <c r="J414" s="93">
        <v>12</v>
      </c>
      <c r="K414" s="93"/>
      <c r="L414" s="93"/>
      <c r="M414" s="93">
        <v>1</v>
      </c>
      <c r="N414" s="93">
        <f t="shared" si="40"/>
        <v>24</v>
      </c>
      <c r="O414" s="93">
        <f t="shared" si="41"/>
        <v>12</v>
      </c>
      <c r="P414" s="93">
        <f t="shared" si="42"/>
        <v>0</v>
      </c>
      <c r="Q414" s="93"/>
      <c r="R414" s="93">
        <f t="shared" si="39"/>
        <v>36</v>
      </c>
      <c r="S414" s="93">
        <v>50</v>
      </c>
      <c r="T414" s="93">
        <v>58</v>
      </c>
      <c r="U414" s="93" t="s">
        <v>1644</v>
      </c>
      <c r="V414" s="504"/>
      <c r="W414" s="504" t="s">
        <v>1546</v>
      </c>
    </row>
    <row r="415" spans="1:23">
      <c r="A415" s="91">
        <v>26</v>
      </c>
      <c r="B415" s="506">
        <v>25</v>
      </c>
      <c r="C415" s="93" t="s">
        <v>131</v>
      </c>
      <c r="D415" s="93" t="s">
        <v>363</v>
      </c>
      <c r="E415" s="93">
        <v>2</v>
      </c>
      <c r="F415" s="93" t="s">
        <v>37</v>
      </c>
      <c r="G415" s="93" t="s">
        <v>734</v>
      </c>
      <c r="H415" s="93">
        <v>36</v>
      </c>
      <c r="I415" s="93">
        <v>24</v>
      </c>
      <c r="J415" s="93">
        <v>12</v>
      </c>
      <c r="K415" s="93"/>
      <c r="L415" s="93"/>
      <c r="M415" s="93">
        <v>1</v>
      </c>
      <c r="N415" s="93">
        <f t="shared" si="40"/>
        <v>24</v>
      </c>
      <c r="O415" s="93">
        <f t="shared" si="41"/>
        <v>12</v>
      </c>
      <c r="P415" s="93">
        <f t="shared" si="42"/>
        <v>0</v>
      </c>
      <c r="Q415" s="93"/>
      <c r="R415" s="93">
        <f t="shared" si="39"/>
        <v>36</v>
      </c>
      <c r="S415" s="93">
        <v>54</v>
      </c>
      <c r="T415" s="93">
        <v>58</v>
      </c>
      <c r="U415" s="93" t="s">
        <v>1649</v>
      </c>
      <c r="V415" s="504"/>
      <c r="W415" s="504" t="s">
        <v>1546</v>
      </c>
    </row>
    <row r="416" spans="1:23" ht="15" customHeight="1">
      <c r="A416" s="91">
        <v>27</v>
      </c>
      <c r="B416" s="506">
        <v>25</v>
      </c>
      <c r="C416" s="93" t="s">
        <v>145</v>
      </c>
      <c r="D416" s="93" t="s">
        <v>808</v>
      </c>
      <c r="E416" s="93">
        <v>2</v>
      </c>
      <c r="F416" s="93" t="s">
        <v>37</v>
      </c>
      <c r="G416" s="93" t="s">
        <v>734</v>
      </c>
      <c r="H416" s="93">
        <v>36</v>
      </c>
      <c r="I416" s="93">
        <v>24</v>
      </c>
      <c r="J416" s="93">
        <v>12</v>
      </c>
      <c r="K416" s="93"/>
      <c r="L416" s="93"/>
      <c r="M416" s="93">
        <v>2</v>
      </c>
      <c r="N416" s="93">
        <f t="shared" si="40"/>
        <v>48</v>
      </c>
      <c r="O416" s="93">
        <f t="shared" si="41"/>
        <v>24</v>
      </c>
      <c r="P416" s="93">
        <f t="shared" si="42"/>
        <v>0</v>
      </c>
      <c r="Q416" s="93"/>
      <c r="R416" s="93">
        <f t="shared" si="39"/>
        <v>72</v>
      </c>
      <c r="S416" s="93">
        <v>45</v>
      </c>
      <c r="T416" s="93">
        <v>58</v>
      </c>
      <c r="U416" s="93" t="s">
        <v>1653</v>
      </c>
      <c r="V416" s="504"/>
      <c r="W416" s="504" t="s">
        <v>1546</v>
      </c>
    </row>
    <row r="417" spans="1:23" ht="15" customHeight="1">
      <c r="A417" s="91">
        <v>28</v>
      </c>
      <c r="B417" s="506">
        <v>25</v>
      </c>
      <c r="C417" s="93" t="s">
        <v>145</v>
      </c>
      <c r="D417" s="93" t="s">
        <v>808</v>
      </c>
      <c r="E417" s="93">
        <v>2</v>
      </c>
      <c r="F417" s="93" t="s">
        <v>37</v>
      </c>
      <c r="G417" s="93" t="s">
        <v>734</v>
      </c>
      <c r="H417" s="93">
        <v>36</v>
      </c>
      <c r="I417" s="93">
        <v>24</v>
      </c>
      <c r="J417" s="93">
        <v>12</v>
      </c>
      <c r="K417" s="93"/>
      <c r="L417" s="93"/>
      <c r="M417" s="93">
        <v>6</v>
      </c>
      <c r="N417" s="93">
        <f t="shared" si="40"/>
        <v>144</v>
      </c>
      <c r="O417" s="93">
        <f t="shared" si="41"/>
        <v>72</v>
      </c>
      <c r="P417" s="93">
        <f t="shared" si="42"/>
        <v>0</v>
      </c>
      <c r="Q417" s="93"/>
      <c r="R417" s="93">
        <f t="shared" si="39"/>
        <v>216</v>
      </c>
      <c r="S417" s="93">
        <v>50</v>
      </c>
      <c r="T417" s="93">
        <v>59</v>
      </c>
      <c r="U417" s="93" t="s">
        <v>38</v>
      </c>
      <c r="V417" s="504"/>
      <c r="W417" s="504" t="s">
        <v>1546</v>
      </c>
    </row>
    <row r="418" spans="1:23" ht="15" customHeight="1">
      <c r="A418" s="91">
        <v>29</v>
      </c>
      <c r="B418" s="506">
        <v>25</v>
      </c>
      <c r="C418" s="93" t="s">
        <v>145</v>
      </c>
      <c r="D418" s="93" t="s">
        <v>808</v>
      </c>
      <c r="E418" s="93">
        <v>2</v>
      </c>
      <c r="F418" s="93" t="s">
        <v>37</v>
      </c>
      <c r="G418" s="93" t="s">
        <v>734</v>
      </c>
      <c r="H418" s="93">
        <v>36</v>
      </c>
      <c r="I418" s="93">
        <v>24</v>
      </c>
      <c r="J418" s="93">
        <v>12</v>
      </c>
      <c r="K418" s="93"/>
      <c r="L418" s="93"/>
      <c r="M418" s="93">
        <v>2</v>
      </c>
      <c r="N418" s="93">
        <f t="shared" si="40"/>
        <v>48</v>
      </c>
      <c r="O418" s="93">
        <f t="shared" si="41"/>
        <v>24</v>
      </c>
      <c r="P418" s="93">
        <f t="shared" si="42"/>
        <v>0</v>
      </c>
      <c r="Q418" s="93"/>
      <c r="R418" s="93">
        <f t="shared" si="39"/>
        <v>72</v>
      </c>
      <c r="S418" s="93">
        <v>35</v>
      </c>
      <c r="T418" s="93">
        <v>59</v>
      </c>
      <c r="U418" s="93" t="s">
        <v>811</v>
      </c>
      <c r="V418" s="504"/>
      <c r="W418" s="504" t="s">
        <v>1546</v>
      </c>
    </row>
    <row r="419" spans="1:23" ht="15" customHeight="1">
      <c r="A419" s="91">
        <v>30</v>
      </c>
      <c r="B419" s="506">
        <v>25</v>
      </c>
      <c r="C419" s="93" t="s">
        <v>145</v>
      </c>
      <c r="D419" s="93" t="s">
        <v>808</v>
      </c>
      <c r="E419" s="93">
        <v>2</v>
      </c>
      <c r="F419" s="93" t="s">
        <v>37</v>
      </c>
      <c r="G419" s="93" t="s">
        <v>734</v>
      </c>
      <c r="H419" s="93">
        <v>36</v>
      </c>
      <c r="I419" s="93">
        <v>24</v>
      </c>
      <c r="J419" s="93">
        <v>12</v>
      </c>
      <c r="K419" s="93"/>
      <c r="L419" s="93"/>
      <c r="M419" s="93">
        <v>4</v>
      </c>
      <c r="N419" s="93">
        <f t="shared" si="40"/>
        <v>96</v>
      </c>
      <c r="O419" s="93">
        <f t="shared" si="41"/>
        <v>48</v>
      </c>
      <c r="P419" s="93">
        <f t="shared" si="42"/>
        <v>0</v>
      </c>
      <c r="Q419" s="93"/>
      <c r="R419" s="93">
        <f t="shared" si="39"/>
        <v>144</v>
      </c>
      <c r="S419" s="93">
        <v>50</v>
      </c>
      <c r="T419" s="93">
        <v>59</v>
      </c>
      <c r="U419" s="93" t="s">
        <v>46</v>
      </c>
      <c r="V419" s="504"/>
      <c r="W419" s="504" t="s">
        <v>1546</v>
      </c>
    </row>
    <row r="420" spans="1:23" ht="15" customHeight="1">
      <c r="A420" s="91">
        <v>31</v>
      </c>
      <c r="B420" s="506">
        <v>25</v>
      </c>
      <c r="C420" s="93" t="s">
        <v>145</v>
      </c>
      <c r="D420" s="93" t="s">
        <v>808</v>
      </c>
      <c r="E420" s="93">
        <v>2</v>
      </c>
      <c r="F420" s="93" t="s">
        <v>37</v>
      </c>
      <c r="G420" s="93" t="s">
        <v>734</v>
      </c>
      <c r="H420" s="93">
        <v>36</v>
      </c>
      <c r="I420" s="93">
        <v>24</v>
      </c>
      <c r="J420" s="93">
        <v>12</v>
      </c>
      <c r="K420" s="93"/>
      <c r="L420" s="93"/>
      <c r="M420" s="93">
        <v>3</v>
      </c>
      <c r="N420" s="93">
        <f t="shared" si="40"/>
        <v>72</v>
      </c>
      <c r="O420" s="93">
        <f t="shared" si="41"/>
        <v>36</v>
      </c>
      <c r="P420" s="93">
        <f t="shared" si="42"/>
        <v>0</v>
      </c>
      <c r="Q420" s="93"/>
      <c r="R420" s="93">
        <f t="shared" si="39"/>
        <v>108</v>
      </c>
      <c r="S420" s="93">
        <v>57</v>
      </c>
      <c r="T420" s="93">
        <v>59</v>
      </c>
      <c r="U420" s="93" t="s">
        <v>23</v>
      </c>
      <c r="V420" s="504"/>
      <c r="W420" s="504" t="s">
        <v>1546</v>
      </c>
    </row>
    <row r="421" spans="1:23" ht="15" customHeight="1">
      <c r="A421" s="91">
        <v>32</v>
      </c>
      <c r="B421" s="506">
        <v>25</v>
      </c>
      <c r="C421" s="93" t="s">
        <v>145</v>
      </c>
      <c r="D421" s="93" t="s">
        <v>808</v>
      </c>
      <c r="E421" s="93">
        <v>2</v>
      </c>
      <c r="F421" s="93" t="s">
        <v>37</v>
      </c>
      <c r="G421" s="93" t="s">
        <v>734</v>
      </c>
      <c r="H421" s="93">
        <v>36</v>
      </c>
      <c r="I421" s="93">
        <v>24</v>
      </c>
      <c r="J421" s="93">
        <v>12</v>
      </c>
      <c r="K421" s="93"/>
      <c r="L421" s="93"/>
      <c r="M421" s="93">
        <v>4</v>
      </c>
      <c r="N421" s="93">
        <f t="shared" si="40"/>
        <v>96</v>
      </c>
      <c r="O421" s="93">
        <f t="shared" si="41"/>
        <v>48</v>
      </c>
      <c r="P421" s="93">
        <f t="shared" si="42"/>
        <v>0</v>
      </c>
      <c r="Q421" s="93"/>
      <c r="R421" s="93">
        <f t="shared" si="39"/>
        <v>144</v>
      </c>
      <c r="S421" s="93">
        <v>45</v>
      </c>
      <c r="T421" s="93">
        <v>59</v>
      </c>
      <c r="U421" s="93" t="s">
        <v>85</v>
      </c>
      <c r="V421" s="504"/>
      <c r="W421" s="504" t="s">
        <v>1546</v>
      </c>
    </row>
    <row r="422" spans="1:23" ht="15" customHeight="1">
      <c r="A422" s="91">
        <v>33</v>
      </c>
      <c r="B422" s="506">
        <v>25</v>
      </c>
      <c r="C422" s="93" t="s">
        <v>145</v>
      </c>
      <c r="D422" s="93" t="s">
        <v>808</v>
      </c>
      <c r="E422" s="93">
        <v>2</v>
      </c>
      <c r="F422" s="93" t="s">
        <v>37</v>
      </c>
      <c r="G422" s="93" t="s">
        <v>734</v>
      </c>
      <c r="H422" s="93">
        <v>36</v>
      </c>
      <c r="I422" s="93">
        <v>24</v>
      </c>
      <c r="J422" s="93">
        <v>12</v>
      </c>
      <c r="K422" s="93"/>
      <c r="L422" s="93"/>
      <c r="M422" s="93">
        <v>2</v>
      </c>
      <c r="N422" s="93">
        <f t="shared" si="40"/>
        <v>48</v>
      </c>
      <c r="O422" s="93">
        <f t="shared" si="41"/>
        <v>24</v>
      </c>
      <c r="P422" s="93">
        <f t="shared" si="42"/>
        <v>0</v>
      </c>
      <c r="Q422" s="93"/>
      <c r="R422" s="93">
        <f t="shared" ref="R422:R447" si="43">H422*M422</f>
        <v>72</v>
      </c>
      <c r="S422" s="93">
        <v>50</v>
      </c>
      <c r="T422" s="93">
        <v>59</v>
      </c>
      <c r="U422" s="93" t="s">
        <v>550</v>
      </c>
      <c r="V422" s="504"/>
      <c r="W422" s="504" t="s">
        <v>1546</v>
      </c>
    </row>
    <row r="423" spans="1:23" ht="15" customHeight="1">
      <c r="A423" s="91">
        <v>34</v>
      </c>
      <c r="B423" s="506">
        <v>25</v>
      </c>
      <c r="C423" s="93" t="s">
        <v>145</v>
      </c>
      <c r="D423" s="93" t="s">
        <v>808</v>
      </c>
      <c r="E423" s="93">
        <v>2</v>
      </c>
      <c r="F423" s="93" t="s">
        <v>37</v>
      </c>
      <c r="G423" s="93" t="s">
        <v>734</v>
      </c>
      <c r="H423" s="93">
        <v>36</v>
      </c>
      <c r="I423" s="93">
        <v>24</v>
      </c>
      <c r="J423" s="93">
        <v>12</v>
      </c>
      <c r="K423" s="93"/>
      <c r="L423" s="93"/>
      <c r="M423" s="93">
        <v>2</v>
      </c>
      <c r="N423" s="93">
        <f t="shared" si="40"/>
        <v>48</v>
      </c>
      <c r="O423" s="93">
        <f t="shared" si="41"/>
        <v>24</v>
      </c>
      <c r="P423" s="93">
        <f t="shared" si="42"/>
        <v>0</v>
      </c>
      <c r="Q423" s="93"/>
      <c r="R423" s="93">
        <f t="shared" si="43"/>
        <v>72</v>
      </c>
      <c r="S423" s="93">
        <v>45</v>
      </c>
      <c r="T423" s="93">
        <v>59</v>
      </c>
      <c r="U423" s="93" t="s">
        <v>549</v>
      </c>
      <c r="V423" s="504"/>
      <c r="W423" s="504" t="s">
        <v>1546</v>
      </c>
    </row>
    <row r="424" spans="1:23" ht="15" customHeight="1">
      <c r="A424" s="91">
        <v>35</v>
      </c>
      <c r="B424" s="506">
        <v>25</v>
      </c>
      <c r="C424" s="93" t="s">
        <v>145</v>
      </c>
      <c r="D424" s="93" t="s">
        <v>808</v>
      </c>
      <c r="E424" s="93">
        <v>2</v>
      </c>
      <c r="F424" s="93" t="s">
        <v>37</v>
      </c>
      <c r="G424" s="93" t="s">
        <v>734</v>
      </c>
      <c r="H424" s="93">
        <v>36</v>
      </c>
      <c r="I424" s="93">
        <v>24</v>
      </c>
      <c r="J424" s="93">
        <v>12</v>
      </c>
      <c r="K424" s="93"/>
      <c r="L424" s="93"/>
      <c r="M424" s="93">
        <v>3</v>
      </c>
      <c r="N424" s="93">
        <f t="shared" si="40"/>
        <v>72</v>
      </c>
      <c r="O424" s="93">
        <f t="shared" si="41"/>
        <v>36</v>
      </c>
      <c r="P424" s="93">
        <f t="shared" si="42"/>
        <v>0</v>
      </c>
      <c r="Q424" s="93"/>
      <c r="R424" s="93">
        <f t="shared" si="43"/>
        <v>108</v>
      </c>
      <c r="S424" s="93">
        <v>50</v>
      </c>
      <c r="T424" s="93">
        <v>59</v>
      </c>
      <c r="U424" s="93" t="s">
        <v>53</v>
      </c>
      <c r="V424" s="504"/>
      <c r="W424" s="504" t="s">
        <v>1546</v>
      </c>
    </row>
    <row r="425" spans="1:23" ht="15" customHeight="1">
      <c r="A425" s="91">
        <v>36</v>
      </c>
      <c r="B425" s="506">
        <v>25</v>
      </c>
      <c r="C425" s="93" t="s">
        <v>145</v>
      </c>
      <c r="D425" s="93" t="s">
        <v>808</v>
      </c>
      <c r="E425" s="93">
        <v>2</v>
      </c>
      <c r="F425" s="93" t="s">
        <v>37</v>
      </c>
      <c r="G425" s="93" t="s">
        <v>734</v>
      </c>
      <c r="H425" s="93">
        <v>36</v>
      </c>
      <c r="I425" s="93">
        <v>24</v>
      </c>
      <c r="J425" s="93">
        <v>12</v>
      </c>
      <c r="K425" s="93"/>
      <c r="L425" s="93"/>
      <c r="M425" s="93">
        <v>3</v>
      </c>
      <c r="N425" s="93">
        <f t="shared" si="40"/>
        <v>72</v>
      </c>
      <c r="O425" s="93">
        <f t="shared" si="41"/>
        <v>36</v>
      </c>
      <c r="P425" s="93">
        <f t="shared" si="42"/>
        <v>0</v>
      </c>
      <c r="Q425" s="93"/>
      <c r="R425" s="93">
        <f t="shared" si="43"/>
        <v>108</v>
      </c>
      <c r="S425" s="93">
        <v>45</v>
      </c>
      <c r="T425" s="93">
        <v>59</v>
      </c>
      <c r="U425" s="93" t="s">
        <v>396</v>
      </c>
      <c r="V425" s="504"/>
      <c r="W425" s="504" t="s">
        <v>1546</v>
      </c>
    </row>
    <row r="426" spans="1:23" ht="15" customHeight="1">
      <c r="A426" s="91">
        <v>37</v>
      </c>
      <c r="B426" s="506">
        <v>25</v>
      </c>
      <c r="C426" s="93" t="s">
        <v>145</v>
      </c>
      <c r="D426" s="93" t="s">
        <v>808</v>
      </c>
      <c r="E426" s="93">
        <v>2</v>
      </c>
      <c r="F426" s="93" t="s">
        <v>37</v>
      </c>
      <c r="G426" s="93" t="s">
        <v>734</v>
      </c>
      <c r="H426" s="93">
        <v>36</v>
      </c>
      <c r="I426" s="93">
        <v>24</v>
      </c>
      <c r="J426" s="93">
        <v>12</v>
      </c>
      <c r="K426" s="93"/>
      <c r="L426" s="93"/>
      <c r="M426" s="93">
        <v>3</v>
      </c>
      <c r="N426" s="93">
        <f t="shared" si="40"/>
        <v>72</v>
      </c>
      <c r="O426" s="93">
        <f t="shared" si="41"/>
        <v>36</v>
      </c>
      <c r="P426" s="93">
        <f t="shared" si="42"/>
        <v>0</v>
      </c>
      <c r="Q426" s="93"/>
      <c r="R426" s="93">
        <f t="shared" si="43"/>
        <v>108</v>
      </c>
      <c r="S426" s="93">
        <v>50</v>
      </c>
      <c r="T426" s="93">
        <v>59</v>
      </c>
      <c r="U426" s="93" t="s">
        <v>635</v>
      </c>
      <c r="V426" s="504"/>
      <c r="W426" s="504" t="s">
        <v>1546</v>
      </c>
    </row>
    <row r="427" spans="1:23" ht="15" customHeight="1">
      <c r="A427" s="91">
        <v>38</v>
      </c>
      <c r="B427" s="506">
        <v>25</v>
      </c>
      <c r="C427" s="93" t="s">
        <v>145</v>
      </c>
      <c r="D427" s="93" t="s">
        <v>808</v>
      </c>
      <c r="E427" s="93">
        <v>2</v>
      </c>
      <c r="F427" s="93" t="s">
        <v>37</v>
      </c>
      <c r="G427" s="93" t="s">
        <v>734</v>
      </c>
      <c r="H427" s="93">
        <v>36</v>
      </c>
      <c r="I427" s="93">
        <v>24</v>
      </c>
      <c r="J427" s="93">
        <v>12</v>
      </c>
      <c r="K427" s="93"/>
      <c r="L427" s="93"/>
      <c r="M427" s="93">
        <v>3</v>
      </c>
      <c r="N427" s="93">
        <f t="shared" si="40"/>
        <v>72</v>
      </c>
      <c r="O427" s="93">
        <f t="shared" si="41"/>
        <v>36</v>
      </c>
      <c r="P427" s="93">
        <f t="shared" si="42"/>
        <v>0</v>
      </c>
      <c r="Q427" s="93"/>
      <c r="R427" s="93">
        <f t="shared" si="43"/>
        <v>108</v>
      </c>
      <c r="S427" s="93">
        <v>50</v>
      </c>
      <c r="T427" s="93">
        <v>59</v>
      </c>
      <c r="U427" s="93" t="s">
        <v>314</v>
      </c>
      <c r="V427" s="504"/>
      <c r="W427" s="504" t="s">
        <v>1546</v>
      </c>
    </row>
    <row r="428" spans="1:23" ht="15" customHeight="1">
      <c r="A428" s="91">
        <v>39</v>
      </c>
      <c r="B428" s="506">
        <v>25</v>
      </c>
      <c r="C428" s="93" t="s">
        <v>244</v>
      </c>
      <c r="D428" s="93" t="s">
        <v>410</v>
      </c>
      <c r="E428" s="93">
        <v>2</v>
      </c>
      <c r="F428" s="93" t="s">
        <v>37</v>
      </c>
      <c r="G428" s="93" t="s">
        <v>734</v>
      </c>
      <c r="H428" s="93">
        <v>36</v>
      </c>
      <c r="I428" s="93">
        <v>24</v>
      </c>
      <c r="J428" s="93">
        <v>12</v>
      </c>
      <c r="K428" s="93"/>
      <c r="L428" s="93"/>
      <c r="M428" s="93">
        <v>5</v>
      </c>
      <c r="N428" s="93">
        <f t="shared" si="40"/>
        <v>120</v>
      </c>
      <c r="O428" s="93">
        <f t="shared" si="41"/>
        <v>60</v>
      </c>
      <c r="P428" s="93">
        <f t="shared" si="42"/>
        <v>0</v>
      </c>
      <c r="Q428" s="93"/>
      <c r="R428" s="93">
        <f t="shared" si="43"/>
        <v>180</v>
      </c>
      <c r="S428" s="93">
        <v>50</v>
      </c>
      <c r="T428" s="93">
        <v>59</v>
      </c>
      <c r="U428" s="93" t="s">
        <v>95</v>
      </c>
      <c r="V428" s="504"/>
      <c r="W428" s="504" t="s">
        <v>1546</v>
      </c>
    </row>
    <row r="429" spans="1:23" ht="15" customHeight="1">
      <c r="A429" s="91">
        <v>40</v>
      </c>
      <c r="B429" s="506">
        <v>25</v>
      </c>
      <c r="C429" s="93" t="s">
        <v>145</v>
      </c>
      <c r="D429" s="93" t="s">
        <v>808</v>
      </c>
      <c r="E429" s="93">
        <v>2</v>
      </c>
      <c r="F429" s="93" t="s">
        <v>37</v>
      </c>
      <c r="G429" s="93" t="s">
        <v>734</v>
      </c>
      <c r="H429" s="93">
        <v>36</v>
      </c>
      <c r="I429" s="93">
        <v>24</v>
      </c>
      <c r="J429" s="93">
        <v>12</v>
      </c>
      <c r="K429" s="93"/>
      <c r="L429" s="93"/>
      <c r="M429" s="93">
        <v>2</v>
      </c>
      <c r="N429" s="93">
        <f t="shared" si="40"/>
        <v>48</v>
      </c>
      <c r="O429" s="93">
        <f t="shared" si="41"/>
        <v>24</v>
      </c>
      <c r="P429" s="93">
        <f t="shared" si="42"/>
        <v>0</v>
      </c>
      <c r="Q429" s="93"/>
      <c r="R429" s="93">
        <f t="shared" si="43"/>
        <v>72</v>
      </c>
      <c r="S429" s="93">
        <v>40</v>
      </c>
      <c r="T429" s="93">
        <v>59</v>
      </c>
      <c r="U429" s="93" t="s">
        <v>1674</v>
      </c>
      <c r="V429" s="504"/>
      <c r="W429" s="504" t="s">
        <v>1546</v>
      </c>
    </row>
    <row r="430" spans="1:23" ht="15" customHeight="1">
      <c r="A430" s="91">
        <v>41</v>
      </c>
      <c r="B430" s="506">
        <v>25</v>
      </c>
      <c r="C430" s="93" t="s">
        <v>145</v>
      </c>
      <c r="D430" s="93" t="s">
        <v>808</v>
      </c>
      <c r="E430" s="93">
        <v>2</v>
      </c>
      <c r="F430" s="93" t="s">
        <v>37</v>
      </c>
      <c r="G430" s="93" t="s">
        <v>734</v>
      </c>
      <c r="H430" s="93">
        <v>36</v>
      </c>
      <c r="I430" s="93">
        <v>24</v>
      </c>
      <c r="J430" s="93">
        <v>12</v>
      </c>
      <c r="K430" s="93"/>
      <c r="L430" s="93"/>
      <c r="M430" s="93">
        <v>2</v>
      </c>
      <c r="N430" s="93">
        <f t="shared" si="40"/>
        <v>48</v>
      </c>
      <c r="O430" s="93">
        <f t="shared" si="41"/>
        <v>24</v>
      </c>
      <c r="P430" s="93">
        <f t="shared" si="42"/>
        <v>0</v>
      </c>
      <c r="Q430" s="93"/>
      <c r="R430" s="93">
        <f t="shared" si="43"/>
        <v>72</v>
      </c>
      <c r="S430" s="93">
        <v>50</v>
      </c>
      <c r="T430" s="93">
        <v>59</v>
      </c>
      <c r="U430" s="93" t="s">
        <v>129</v>
      </c>
      <c r="V430" s="504"/>
      <c r="W430" s="504" t="s">
        <v>1546</v>
      </c>
    </row>
    <row r="431" spans="1:23" ht="15" customHeight="1">
      <c r="A431" s="91">
        <v>42</v>
      </c>
      <c r="B431" s="506">
        <v>25</v>
      </c>
      <c r="C431" s="93" t="s">
        <v>145</v>
      </c>
      <c r="D431" s="93" t="s">
        <v>808</v>
      </c>
      <c r="E431" s="93">
        <v>2</v>
      </c>
      <c r="F431" s="93" t="s">
        <v>37</v>
      </c>
      <c r="G431" s="93" t="s">
        <v>734</v>
      </c>
      <c r="H431" s="93">
        <v>36</v>
      </c>
      <c r="I431" s="93">
        <v>24</v>
      </c>
      <c r="J431" s="93">
        <v>12</v>
      </c>
      <c r="K431" s="93"/>
      <c r="L431" s="93"/>
      <c r="M431" s="93">
        <v>1</v>
      </c>
      <c r="N431" s="93">
        <f t="shared" si="40"/>
        <v>24</v>
      </c>
      <c r="O431" s="93">
        <f t="shared" si="41"/>
        <v>12</v>
      </c>
      <c r="P431" s="93">
        <f t="shared" si="42"/>
        <v>0</v>
      </c>
      <c r="Q431" s="93"/>
      <c r="R431" s="93">
        <f t="shared" si="43"/>
        <v>36</v>
      </c>
      <c r="S431" s="93">
        <v>50</v>
      </c>
      <c r="T431" s="93">
        <v>59</v>
      </c>
      <c r="U431" s="93" t="s">
        <v>381</v>
      </c>
      <c r="V431" s="504"/>
      <c r="W431" s="504" t="s">
        <v>1546</v>
      </c>
    </row>
    <row r="432" spans="1:23" ht="15" customHeight="1">
      <c r="A432" s="91">
        <v>43</v>
      </c>
      <c r="B432" s="506">
        <v>25</v>
      </c>
      <c r="C432" s="93" t="s">
        <v>1678</v>
      </c>
      <c r="D432" s="93" t="s">
        <v>1679</v>
      </c>
      <c r="E432" s="93">
        <v>4</v>
      </c>
      <c r="F432" s="93" t="s">
        <v>37</v>
      </c>
      <c r="G432" s="93" t="s">
        <v>840</v>
      </c>
      <c r="H432" s="93">
        <v>72</v>
      </c>
      <c r="I432" s="93">
        <v>48</v>
      </c>
      <c r="J432" s="93">
        <v>24</v>
      </c>
      <c r="K432" s="93"/>
      <c r="L432" s="93"/>
      <c r="M432" s="93">
        <v>2</v>
      </c>
      <c r="N432" s="93">
        <f t="shared" si="40"/>
        <v>96</v>
      </c>
      <c r="O432" s="93">
        <f t="shared" si="41"/>
        <v>48</v>
      </c>
      <c r="P432" s="93">
        <f t="shared" si="42"/>
        <v>0</v>
      </c>
      <c r="Q432" s="93"/>
      <c r="R432" s="93">
        <f t="shared" si="43"/>
        <v>144</v>
      </c>
      <c r="S432" s="93">
        <v>50</v>
      </c>
      <c r="T432" s="93">
        <v>59</v>
      </c>
      <c r="U432" s="93" t="s">
        <v>1676</v>
      </c>
      <c r="V432" s="504"/>
      <c r="W432" s="504" t="s">
        <v>1546</v>
      </c>
    </row>
    <row r="433" spans="1:24" ht="15" customHeight="1">
      <c r="A433" s="91">
        <v>44</v>
      </c>
      <c r="B433" s="506">
        <v>25</v>
      </c>
      <c r="C433" s="93" t="s">
        <v>1680</v>
      </c>
      <c r="D433" s="93" t="s">
        <v>1681</v>
      </c>
      <c r="E433" s="93">
        <v>4</v>
      </c>
      <c r="F433" s="93" t="s">
        <v>37</v>
      </c>
      <c r="G433" s="93" t="s">
        <v>840</v>
      </c>
      <c r="H433" s="93">
        <v>72</v>
      </c>
      <c r="I433" s="93">
        <v>48</v>
      </c>
      <c r="J433" s="93">
        <v>24</v>
      </c>
      <c r="K433" s="93"/>
      <c r="L433" s="93"/>
      <c r="M433" s="93">
        <v>2</v>
      </c>
      <c r="N433" s="93">
        <f t="shared" si="40"/>
        <v>96</v>
      </c>
      <c r="O433" s="93">
        <f t="shared" si="41"/>
        <v>48</v>
      </c>
      <c r="P433" s="93">
        <f t="shared" si="42"/>
        <v>0</v>
      </c>
      <c r="Q433" s="93"/>
      <c r="R433" s="93">
        <f t="shared" si="43"/>
        <v>144</v>
      </c>
      <c r="S433" s="93">
        <v>50</v>
      </c>
      <c r="T433" s="93">
        <v>59</v>
      </c>
      <c r="U433" s="93" t="s">
        <v>1676</v>
      </c>
      <c r="V433" s="504"/>
      <c r="W433" s="504" t="s">
        <v>1546</v>
      </c>
    </row>
    <row r="434" spans="1:24" ht="15" customHeight="1">
      <c r="A434" s="91">
        <v>45</v>
      </c>
      <c r="B434" s="506">
        <v>25</v>
      </c>
      <c r="C434" s="93" t="s">
        <v>1678</v>
      </c>
      <c r="D434" s="93" t="s">
        <v>1679</v>
      </c>
      <c r="E434" s="93">
        <v>4</v>
      </c>
      <c r="F434" s="93" t="s">
        <v>37</v>
      </c>
      <c r="G434" s="93" t="s">
        <v>840</v>
      </c>
      <c r="H434" s="93">
        <v>72</v>
      </c>
      <c r="I434" s="93">
        <v>48</v>
      </c>
      <c r="J434" s="93">
        <v>24</v>
      </c>
      <c r="K434" s="93"/>
      <c r="L434" s="93"/>
      <c r="M434" s="93">
        <v>2</v>
      </c>
      <c r="N434" s="93">
        <f t="shared" si="40"/>
        <v>96</v>
      </c>
      <c r="O434" s="93">
        <f t="shared" si="41"/>
        <v>48</v>
      </c>
      <c r="P434" s="93">
        <f t="shared" si="42"/>
        <v>0</v>
      </c>
      <c r="Q434" s="93"/>
      <c r="R434" s="93">
        <f t="shared" si="43"/>
        <v>144</v>
      </c>
      <c r="S434" s="93">
        <v>50</v>
      </c>
      <c r="T434" s="93">
        <v>59</v>
      </c>
      <c r="U434" s="93" t="s">
        <v>842</v>
      </c>
      <c r="V434" s="504"/>
      <c r="W434" s="504" t="s">
        <v>1546</v>
      </c>
    </row>
    <row r="435" spans="1:24" ht="15" customHeight="1">
      <c r="A435" s="91">
        <v>46</v>
      </c>
      <c r="B435" s="506">
        <v>25</v>
      </c>
      <c r="C435" s="93" t="s">
        <v>1680</v>
      </c>
      <c r="D435" s="93" t="s">
        <v>1681</v>
      </c>
      <c r="E435" s="93">
        <v>4</v>
      </c>
      <c r="F435" s="93" t="s">
        <v>37</v>
      </c>
      <c r="G435" s="93" t="s">
        <v>840</v>
      </c>
      <c r="H435" s="93">
        <v>72</v>
      </c>
      <c r="I435" s="93">
        <v>48</v>
      </c>
      <c r="J435" s="93">
        <v>24</v>
      </c>
      <c r="K435" s="93"/>
      <c r="L435" s="93"/>
      <c r="M435" s="93">
        <v>2</v>
      </c>
      <c r="N435" s="93">
        <f t="shared" si="40"/>
        <v>96</v>
      </c>
      <c r="O435" s="93">
        <f t="shared" si="41"/>
        <v>48</v>
      </c>
      <c r="P435" s="93">
        <f t="shared" si="42"/>
        <v>0</v>
      </c>
      <c r="Q435" s="93"/>
      <c r="R435" s="93">
        <f t="shared" si="43"/>
        <v>144</v>
      </c>
      <c r="S435" s="93">
        <v>50</v>
      </c>
      <c r="T435" s="93">
        <v>59</v>
      </c>
      <c r="U435" s="93" t="s">
        <v>842</v>
      </c>
      <c r="V435" s="504"/>
      <c r="W435" s="504" t="s">
        <v>1546</v>
      </c>
    </row>
    <row r="436" spans="1:24" ht="15" customHeight="1">
      <c r="A436" s="91">
        <v>47</v>
      </c>
      <c r="B436" s="506">
        <v>25</v>
      </c>
      <c r="C436" s="93" t="s">
        <v>1678</v>
      </c>
      <c r="D436" s="93" t="s">
        <v>1679</v>
      </c>
      <c r="E436" s="93">
        <v>4</v>
      </c>
      <c r="F436" s="93" t="s">
        <v>37</v>
      </c>
      <c r="G436" s="93" t="s">
        <v>840</v>
      </c>
      <c r="H436" s="93">
        <v>72</v>
      </c>
      <c r="I436" s="93">
        <v>48</v>
      </c>
      <c r="J436" s="93">
        <v>24</v>
      </c>
      <c r="K436" s="93"/>
      <c r="L436" s="93"/>
      <c r="M436" s="93">
        <v>2</v>
      </c>
      <c r="N436" s="93">
        <f t="shared" si="40"/>
        <v>96</v>
      </c>
      <c r="O436" s="93">
        <f t="shared" si="41"/>
        <v>48</v>
      </c>
      <c r="P436" s="93">
        <f t="shared" si="42"/>
        <v>0</v>
      </c>
      <c r="Q436" s="93"/>
      <c r="R436" s="93">
        <f t="shared" si="43"/>
        <v>144</v>
      </c>
      <c r="S436" s="93">
        <v>50</v>
      </c>
      <c r="T436" s="93">
        <v>59</v>
      </c>
      <c r="U436" s="93" t="s">
        <v>571</v>
      </c>
      <c r="V436" s="504"/>
      <c r="W436" s="504" t="s">
        <v>1546</v>
      </c>
    </row>
    <row r="437" spans="1:24" ht="15" customHeight="1">
      <c r="A437" s="91">
        <v>48</v>
      </c>
      <c r="B437" s="506">
        <v>25</v>
      </c>
      <c r="C437" s="93" t="s">
        <v>1680</v>
      </c>
      <c r="D437" s="93" t="s">
        <v>1681</v>
      </c>
      <c r="E437" s="93">
        <v>4</v>
      </c>
      <c r="F437" s="93" t="s">
        <v>37</v>
      </c>
      <c r="G437" s="93" t="s">
        <v>840</v>
      </c>
      <c r="H437" s="93">
        <v>72</v>
      </c>
      <c r="I437" s="93">
        <v>48</v>
      </c>
      <c r="J437" s="93">
        <v>24</v>
      </c>
      <c r="K437" s="93"/>
      <c r="L437" s="93"/>
      <c r="M437" s="93">
        <v>2</v>
      </c>
      <c r="N437" s="93">
        <f t="shared" si="40"/>
        <v>96</v>
      </c>
      <c r="O437" s="93">
        <f t="shared" si="41"/>
        <v>48</v>
      </c>
      <c r="P437" s="93">
        <f t="shared" si="42"/>
        <v>0</v>
      </c>
      <c r="Q437" s="93"/>
      <c r="R437" s="93">
        <f t="shared" si="43"/>
        <v>144</v>
      </c>
      <c r="S437" s="93">
        <v>50</v>
      </c>
      <c r="T437" s="93">
        <v>59</v>
      </c>
      <c r="U437" s="93" t="s">
        <v>571</v>
      </c>
      <c r="V437" s="504"/>
      <c r="W437" s="504" t="s">
        <v>1546</v>
      </c>
    </row>
    <row r="438" spans="1:24" ht="15" customHeight="1">
      <c r="A438" s="91">
        <v>49</v>
      </c>
      <c r="B438" s="506">
        <v>25</v>
      </c>
      <c r="C438" s="93" t="s">
        <v>1684</v>
      </c>
      <c r="D438" s="93" t="s">
        <v>1679</v>
      </c>
      <c r="E438" s="93">
        <v>4</v>
      </c>
      <c r="F438" s="93" t="s">
        <v>37</v>
      </c>
      <c r="G438" s="93" t="s">
        <v>840</v>
      </c>
      <c r="H438" s="93">
        <v>72</v>
      </c>
      <c r="I438" s="93">
        <v>48</v>
      </c>
      <c r="J438" s="93">
        <v>24</v>
      </c>
      <c r="K438" s="93"/>
      <c r="L438" s="93"/>
      <c r="M438" s="93">
        <v>2</v>
      </c>
      <c r="N438" s="93">
        <f t="shared" si="40"/>
        <v>96</v>
      </c>
      <c r="O438" s="93">
        <f t="shared" si="41"/>
        <v>48</v>
      </c>
      <c r="P438" s="93">
        <f t="shared" si="42"/>
        <v>0</v>
      </c>
      <c r="Q438" s="93"/>
      <c r="R438" s="93">
        <f t="shared" si="43"/>
        <v>144</v>
      </c>
      <c r="S438" s="93">
        <v>30</v>
      </c>
      <c r="T438" s="93">
        <v>59</v>
      </c>
      <c r="U438" s="93" t="s">
        <v>814</v>
      </c>
      <c r="V438" s="504"/>
      <c r="W438" s="504" t="s">
        <v>1546</v>
      </c>
    </row>
    <row r="439" spans="1:24" ht="15" customHeight="1">
      <c r="A439" s="91">
        <v>50</v>
      </c>
      <c r="B439" s="506">
        <v>25</v>
      </c>
      <c r="C439" s="93" t="s">
        <v>1685</v>
      </c>
      <c r="D439" s="93" t="s">
        <v>1681</v>
      </c>
      <c r="E439" s="93">
        <v>4</v>
      </c>
      <c r="F439" s="93" t="s">
        <v>37</v>
      </c>
      <c r="G439" s="93" t="s">
        <v>840</v>
      </c>
      <c r="H439" s="93">
        <v>72</v>
      </c>
      <c r="I439" s="93">
        <v>48</v>
      </c>
      <c r="J439" s="93">
        <v>24</v>
      </c>
      <c r="K439" s="93"/>
      <c r="L439" s="93"/>
      <c r="M439" s="93">
        <v>2</v>
      </c>
      <c r="N439" s="93">
        <f t="shared" si="40"/>
        <v>96</v>
      </c>
      <c r="O439" s="93">
        <f t="shared" si="41"/>
        <v>48</v>
      </c>
      <c r="P439" s="93">
        <f t="shared" si="42"/>
        <v>0</v>
      </c>
      <c r="Q439" s="93"/>
      <c r="R439" s="93">
        <f t="shared" si="43"/>
        <v>144</v>
      </c>
      <c r="S439" s="93">
        <v>30</v>
      </c>
      <c r="T439" s="93">
        <v>59</v>
      </c>
      <c r="U439" s="93" t="s">
        <v>814</v>
      </c>
      <c r="V439" s="504"/>
      <c r="W439" s="504" t="s">
        <v>1546</v>
      </c>
    </row>
    <row r="440" spans="1:24" ht="15" customHeight="1">
      <c r="A440" s="91">
        <v>51</v>
      </c>
      <c r="B440" s="506">
        <v>25</v>
      </c>
      <c r="C440" s="93" t="s">
        <v>1687</v>
      </c>
      <c r="D440" s="93" t="s">
        <v>1679</v>
      </c>
      <c r="E440" s="93">
        <v>4</v>
      </c>
      <c r="F440" s="93" t="s">
        <v>37</v>
      </c>
      <c r="G440" s="93" t="s">
        <v>840</v>
      </c>
      <c r="H440" s="93">
        <v>72</v>
      </c>
      <c r="I440" s="93">
        <v>48</v>
      </c>
      <c r="J440" s="93">
        <v>24</v>
      </c>
      <c r="K440" s="93"/>
      <c r="L440" s="93"/>
      <c r="M440" s="93">
        <v>2</v>
      </c>
      <c r="N440" s="93">
        <f t="shared" si="40"/>
        <v>96</v>
      </c>
      <c r="O440" s="93">
        <f t="shared" si="41"/>
        <v>48</v>
      </c>
      <c r="P440" s="93">
        <f t="shared" si="42"/>
        <v>0</v>
      </c>
      <c r="Q440" s="93"/>
      <c r="R440" s="93">
        <f t="shared" si="43"/>
        <v>144</v>
      </c>
      <c r="S440" s="93">
        <v>50</v>
      </c>
      <c r="T440" s="93">
        <v>59</v>
      </c>
      <c r="U440" s="93" t="s">
        <v>601</v>
      </c>
      <c r="V440" s="504"/>
      <c r="W440" s="504" t="s">
        <v>1546</v>
      </c>
    </row>
    <row r="441" spans="1:24" ht="15" customHeight="1">
      <c r="A441" s="91">
        <v>52</v>
      </c>
      <c r="B441" s="506">
        <v>25</v>
      </c>
      <c r="C441" s="93" t="s">
        <v>1688</v>
      </c>
      <c r="D441" s="93" t="s">
        <v>1681</v>
      </c>
      <c r="E441" s="93">
        <v>4</v>
      </c>
      <c r="F441" s="93" t="s">
        <v>37</v>
      </c>
      <c r="G441" s="93" t="s">
        <v>840</v>
      </c>
      <c r="H441" s="93">
        <v>72</v>
      </c>
      <c r="I441" s="93">
        <v>48</v>
      </c>
      <c r="J441" s="93">
        <v>24</v>
      </c>
      <c r="K441" s="93"/>
      <c r="L441" s="93"/>
      <c r="M441" s="93">
        <v>2</v>
      </c>
      <c r="N441" s="93">
        <f t="shared" si="40"/>
        <v>96</v>
      </c>
      <c r="O441" s="93">
        <f t="shared" si="41"/>
        <v>48</v>
      </c>
      <c r="P441" s="93">
        <f t="shared" si="42"/>
        <v>0</v>
      </c>
      <c r="Q441" s="93"/>
      <c r="R441" s="93">
        <f t="shared" si="43"/>
        <v>144</v>
      </c>
      <c r="S441" s="93">
        <v>50</v>
      </c>
      <c r="T441" s="93">
        <v>59</v>
      </c>
      <c r="U441" s="93" t="s">
        <v>601</v>
      </c>
      <c r="V441" s="504"/>
      <c r="W441" s="504" t="s">
        <v>1546</v>
      </c>
    </row>
    <row r="442" spans="1:24" ht="15" customHeight="1">
      <c r="A442" s="91">
        <v>53</v>
      </c>
      <c r="B442" s="506">
        <v>25</v>
      </c>
      <c r="C442" s="93" t="s">
        <v>1684</v>
      </c>
      <c r="D442" s="93" t="s">
        <v>1679</v>
      </c>
      <c r="E442" s="93">
        <v>4</v>
      </c>
      <c r="F442" s="93" t="s">
        <v>37</v>
      </c>
      <c r="G442" s="93" t="s">
        <v>840</v>
      </c>
      <c r="H442" s="93">
        <v>72</v>
      </c>
      <c r="I442" s="93">
        <v>48</v>
      </c>
      <c r="J442" s="93">
        <v>24</v>
      </c>
      <c r="K442" s="93"/>
      <c r="L442" s="93"/>
      <c r="M442" s="93">
        <v>2</v>
      </c>
      <c r="N442" s="93">
        <f t="shared" si="40"/>
        <v>96</v>
      </c>
      <c r="O442" s="93">
        <f t="shared" si="41"/>
        <v>48</v>
      </c>
      <c r="P442" s="93">
        <f t="shared" si="42"/>
        <v>0</v>
      </c>
      <c r="Q442" s="93"/>
      <c r="R442" s="93">
        <f t="shared" si="43"/>
        <v>144</v>
      </c>
      <c r="S442" s="93">
        <v>50</v>
      </c>
      <c r="T442" s="93">
        <v>59</v>
      </c>
      <c r="U442" s="93" t="s">
        <v>844</v>
      </c>
      <c r="V442" s="504"/>
      <c r="W442" s="504" t="s">
        <v>1546</v>
      </c>
    </row>
    <row r="443" spans="1:24" ht="15" customHeight="1">
      <c r="A443" s="91">
        <v>54</v>
      </c>
      <c r="B443" s="506">
        <v>25</v>
      </c>
      <c r="C443" s="93" t="s">
        <v>1685</v>
      </c>
      <c r="D443" s="93" t="s">
        <v>1681</v>
      </c>
      <c r="E443" s="93">
        <v>4</v>
      </c>
      <c r="F443" s="93" t="s">
        <v>37</v>
      </c>
      <c r="G443" s="93" t="s">
        <v>840</v>
      </c>
      <c r="H443" s="93">
        <v>72</v>
      </c>
      <c r="I443" s="93">
        <v>48</v>
      </c>
      <c r="J443" s="93">
        <v>24</v>
      </c>
      <c r="K443" s="93"/>
      <c r="L443" s="93"/>
      <c r="M443" s="93">
        <v>2</v>
      </c>
      <c r="N443" s="93">
        <f t="shared" si="40"/>
        <v>96</v>
      </c>
      <c r="O443" s="93">
        <f t="shared" si="41"/>
        <v>48</v>
      </c>
      <c r="P443" s="93">
        <f t="shared" si="42"/>
        <v>0</v>
      </c>
      <c r="Q443" s="93"/>
      <c r="R443" s="93">
        <f t="shared" si="43"/>
        <v>144</v>
      </c>
      <c r="S443" s="93">
        <v>50</v>
      </c>
      <c r="T443" s="93">
        <v>59</v>
      </c>
      <c r="U443" s="93" t="s">
        <v>844</v>
      </c>
      <c r="V443" s="504"/>
      <c r="W443" s="504" t="s">
        <v>1546</v>
      </c>
    </row>
    <row r="444" spans="1:24" ht="15" customHeight="1">
      <c r="A444" s="91">
        <v>55</v>
      </c>
      <c r="B444" s="506">
        <v>25</v>
      </c>
      <c r="C444" s="93" t="s">
        <v>1678</v>
      </c>
      <c r="D444" s="93" t="s">
        <v>1679</v>
      </c>
      <c r="E444" s="93">
        <v>4</v>
      </c>
      <c r="F444" s="93" t="s">
        <v>37</v>
      </c>
      <c r="G444" s="93" t="s">
        <v>840</v>
      </c>
      <c r="H444" s="93">
        <v>72</v>
      </c>
      <c r="I444" s="93">
        <v>48</v>
      </c>
      <c r="J444" s="93">
        <v>24</v>
      </c>
      <c r="K444" s="93"/>
      <c r="L444" s="93"/>
      <c r="M444" s="93">
        <v>2</v>
      </c>
      <c r="N444" s="93">
        <f t="shared" si="40"/>
        <v>96</v>
      </c>
      <c r="O444" s="93">
        <f t="shared" si="41"/>
        <v>48</v>
      </c>
      <c r="P444" s="93">
        <f t="shared" si="42"/>
        <v>0</v>
      </c>
      <c r="Q444" s="93"/>
      <c r="R444" s="93">
        <f t="shared" si="43"/>
        <v>144</v>
      </c>
      <c r="S444" s="93">
        <v>50</v>
      </c>
      <c r="T444" s="93">
        <v>59</v>
      </c>
      <c r="U444" s="93" t="s">
        <v>1690</v>
      </c>
      <c r="V444" s="504"/>
      <c r="W444" s="504" t="s">
        <v>1546</v>
      </c>
    </row>
    <row r="445" spans="1:24" ht="15" customHeight="1">
      <c r="A445" s="91">
        <v>56</v>
      </c>
      <c r="B445" s="506">
        <v>25</v>
      </c>
      <c r="C445" s="93" t="s">
        <v>1680</v>
      </c>
      <c r="D445" s="93" t="s">
        <v>1681</v>
      </c>
      <c r="E445" s="93">
        <v>4</v>
      </c>
      <c r="F445" s="93" t="s">
        <v>37</v>
      </c>
      <c r="G445" s="93" t="s">
        <v>840</v>
      </c>
      <c r="H445" s="93">
        <v>72</v>
      </c>
      <c r="I445" s="93">
        <v>48</v>
      </c>
      <c r="J445" s="93">
        <v>24</v>
      </c>
      <c r="K445" s="93"/>
      <c r="L445" s="93"/>
      <c r="M445" s="93">
        <v>2</v>
      </c>
      <c r="N445" s="93">
        <f t="shared" si="40"/>
        <v>96</v>
      </c>
      <c r="O445" s="93">
        <f t="shared" si="41"/>
        <v>48</v>
      </c>
      <c r="P445" s="93">
        <f t="shared" si="42"/>
        <v>0</v>
      </c>
      <c r="Q445" s="93"/>
      <c r="R445" s="93">
        <f t="shared" si="43"/>
        <v>144</v>
      </c>
      <c r="S445" s="93">
        <v>50</v>
      </c>
      <c r="T445" s="93">
        <v>59</v>
      </c>
      <c r="U445" s="93" t="s">
        <v>1690</v>
      </c>
      <c r="V445" s="504"/>
      <c r="W445" s="504" t="s">
        <v>1546</v>
      </c>
    </row>
    <row r="446" spans="1:24" ht="15" customHeight="1">
      <c r="A446" s="91">
        <v>57</v>
      </c>
      <c r="B446" s="506">
        <v>25</v>
      </c>
      <c r="C446" s="93" t="s">
        <v>1678</v>
      </c>
      <c r="D446" s="93" t="s">
        <v>1679</v>
      </c>
      <c r="E446" s="93">
        <v>4</v>
      </c>
      <c r="F446" s="93" t="s">
        <v>37</v>
      </c>
      <c r="G446" s="93" t="s">
        <v>840</v>
      </c>
      <c r="H446" s="93">
        <v>72</v>
      </c>
      <c r="I446" s="93">
        <v>48</v>
      </c>
      <c r="J446" s="93">
        <v>24</v>
      </c>
      <c r="K446" s="93"/>
      <c r="L446" s="93"/>
      <c r="M446" s="93">
        <v>2</v>
      </c>
      <c r="N446" s="93">
        <f t="shared" si="40"/>
        <v>96</v>
      </c>
      <c r="O446" s="93">
        <f t="shared" si="41"/>
        <v>48</v>
      </c>
      <c r="P446" s="93">
        <f t="shared" si="42"/>
        <v>0</v>
      </c>
      <c r="Q446" s="93"/>
      <c r="R446" s="93">
        <f t="shared" si="43"/>
        <v>144</v>
      </c>
      <c r="S446" s="93">
        <v>50</v>
      </c>
      <c r="T446" s="93">
        <v>59</v>
      </c>
      <c r="U446" s="93" t="s">
        <v>1693</v>
      </c>
      <c r="V446" s="504"/>
      <c r="W446" s="504" t="s">
        <v>1546</v>
      </c>
    </row>
    <row r="447" spans="1:24" ht="15" customHeight="1">
      <c r="A447" s="91">
        <v>58</v>
      </c>
      <c r="B447" s="506">
        <v>25</v>
      </c>
      <c r="C447" s="93" t="s">
        <v>1680</v>
      </c>
      <c r="D447" s="93" t="s">
        <v>1681</v>
      </c>
      <c r="E447" s="93">
        <v>4</v>
      </c>
      <c r="F447" s="93" t="s">
        <v>37</v>
      </c>
      <c r="G447" s="93" t="s">
        <v>840</v>
      </c>
      <c r="H447" s="93">
        <v>72</v>
      </c>
      <c r="I447" s="93">
        <v>48</v>
      </c>
      <c r="J447" s="93">
        <v>24</v>
      </c>
      <c r="K447" s="93"/>
      <c r="L447" s="93"/>
      <c r="M447" s="93">
        <v>2</v>
      </c>
      <c r="N447" s="93">
        <f t="shared" si="40"/>
        <v>96</v>
      </c>
      <c r="O447" s="93">
        <f t="shared" si="41"/>
        <v>48</v>
      </c>
      <c r="P447" s="93">
        <f t="shared" si="42"/>
        <v>0</v>
      </c>
      <c r="Q447" s="93"/>
      <c r="R447" s="93">
        <f t="shared" si="43"/>
        <v>144</v>
      </c>
      <c r="S447" s="93">
        <v>50</v>
      </c>
      <c r="T447" s="93">
        <v>59</v>
      </c>
      <c r="U447" s="93" t="s">
        <v>1693</v>
      </c>
      <c r="V447" s="504"/>
      <c r="W447" s="504" t="s">
        <v>1546</v>
      </c>
    </row>
    <row r="448" spans="1:24" ht="15" customHeight="1">
      <c r="A448" s="506"/>
      <c r="B448" s="506"/>
      <c r="C448" s="98" t="s">
        <v>313</v>
      </c>
      <c r="D448" s="93"/>
      <c r="E448" s="93"/>
      <c r="F448" s="93"/>
      <c r="G448" s="93"/>
      <c r="H448" s="93"/>
      <c r="I448" s="93"/>
      <c r="J448" s="93"/>
      <c r="K448" s="93"/>
      <c r="L448" s="93"/>
      <c r="M448" s="98">
        <f>SUM(M390:M447)</f>
        <v>147</v>
      </c>
      <c r="N448" s="98">
        <f>SUM(N390:N447)</f>
        <v>4320</v>
      </c>
      <c r="O448" s="98">
        <f>SUM(O390:O447)</f>
        <v>2160</v>
      </c>
      <c r="P448" s="98">
        <f>SUM(P390:P447)</f>
        <v>0</v>
      </c>
      <c r="Q448" s="98"/>
      <c r="R448" s="98">
        <f>SUM(R390:R447)</f>
        <v>6480</v>
      </c>
      <c r="S448" s="93"/>
      <c r="T448" s="93"/>
      <c r="U448" s="93"/>
      <c r="V448" s="504"/>
      <c r="W448" s="645" t="s">
        <v>1546</v>
      </c>
      <c r="X448">
        <v>1</v>
      </c>
    </row>
    <row r="449" spans="1:23" ht="15" customHeight="1">
      <c r="A449" s="91">
        <v>1</v>
      </c>
      <c r="B449" s="93">
        <v>26</v>
      </c>
      <c r="C449" s="93" t="s">
        <v>612</v>
      </c>
      <c r="D449" s="94" t="s">
        <v>613</v>
      </c>
      <c r="E449" s="93">
        <v>3</v>
      </c>
      <c r="F449" s="96" t="s">
        <v>44</v>
      </c>
      <c r="G449" s="94" t="s">
        <v>744</v>
      </c>
      <c r="H449" s="93">
        <v>54</v>
      </c>
      <c r="I449" s="93">
        <v>36</v>
      </c>
      <c r="J449" s="93">
        <v>18</v>
      </c>
      <c r="K449" s="93"/>
      <c r="L449" s="93"/>
      <c r="M449" s="93">
        <v>2</v>
      </c>
      <c r="N449" s="93">
        <f t="shared" si="40"/>
        <v>72</v>
      </c>
      <c r="O449" s="93">
        <f t="shared" si="41"/>
        <v>36</v>
      </c>
      <c r="P449" s="93">
        <f t="shared" si="42"/>
        <v>0</v>
      </c>
      <c r="Q449" s="93"/>
      <c r="R449" s="93">
        <f t="shared" ref="R449:R476" si="44">H449*M449</f>
        <v>108</v>
      </c>
      <c r="S449" s="93">
        <v>50</v>
      </c>
      <c r="T449" s="93">
        <v>56</v>
      </c>
      <c r="U449" s="93" t="s">
        <v>95</v>
      </c>
      <c r="V449" s="92"/>
      <c r="W449" s="504" t="s">
        <v>1547</v>
      </c>
    </row>
    <row r="450" spans="1:23" ht="15" customHeight="1">
      <c r="A450" s="91">
        <v>2</v>
      </c>
      <c r="B450" s="93">
        <v>26</v>
      </c>
      <c r="C450" s="93" t="s">
        <v>610</v>
      </c>
      <c r="D450" s="94" t="s">
        <v>611</v>
      </c>
      <c r="E450" s="93">
        <v>3</v>
      </c>
      <c r="F450" s="96" t="s">
        <v>44</v>
      </c>
      <c r="G450" s="94" t="s">
        <v>744</v>
      </c>
      <c r="H450" s="93">
        <v>54</v>
      </c>
      <c r="I450" s="93">
        <v>36</v>
      </c>
      <c r="J450" s="93">
        <v>18</v>
      </c>
      <c r="K450" s="93"/>
      <c r="L450" s="93"/>
      <c r="M450" s="93">
        <v>2</v>
      </c>
      <c r="N450" s="93">
        <f t="shared" si="40"/>
        <v>72</v>
      </c>
      <c r="O450" s="93">
        <f t="shared" si="41"/>
        <v>36</v>
      </c>
      <c r="P450" s="93">
        <f t="shared" si="42"/>
        <v>0</v>
      </c>
      <c r="Q450" s="93"/>
      <c r="R450" s="93">
        <f t="shared" si="44"/>
        <v>108</v>
      </c>
      <c r="S450" s="93">
        <v>50</v>
      </c>
      <c r="T450" s="93">
        <v>56</v>
      </c>
      <c r="U450" s="93" t="s">
        <v>95</v>
      </c>
      <c r="V450" s="92"/>
      <c r="W450" s="504" t="s">
        <v>1547</v>
      </c>
    </row>
    <row r="451" spans="1:23" ht="15" customHeight="1">
      <c r="A451" s="91">
        <v>3</v>
      </c>
      <c r="B451" s="93">
        <v>26</v>
      </c>
      <c r="C451" s="93" t="s">
        <v>119</v>
      </c>
      <c r="D451" s="94" t="s">
        <v>556</v>
      </c>
      <c r="E451" s="93">
        <v>2</v>
      </c>
      <c r="F451" s="96" t="s">
        <v>37</v>
      </c>
      <c r="G451" s="94" t="s">
        <v>734</v>
      </c>
      <c r="H451" s="93">
        <v>36</v>
      </c>
      <c r="I451" s="93">
        <v>24</v>
      </c>
      <c r="J451" s="93">
        <v>12</v>
      </c>
      <c r="K451" s="93"/>
      <c r="L451" s="93"/>
      <c r="M451" s="93">
        <v>5</v>
      </c>
      <c r="N451" s="93">
        <f t="shared" si="40"/>
        <v>120</v>
      </c>
      <c r="O451" s="93">
        <f t="shared" si="41"/>
        <v>60</v>
      </c>
      <c r="P451" s="93">
        <f t="shared" si="42"/>
        <v>0</v>
      </c>
      <c r="Q451" s="93"/>
      <c r="R451" s="93">
        <f t="shared" si="44"/>
        <v>180</v>
      </c>
      <c r="S451" s="93">
        <v>55</v>
      </c>
      <c r="T451" s="93">
        <v>57</v>
      </c>
      <c r="U451" s="100" t="s">
        <v>38</v>
      </c>
      <c r="V451" s="92"/>
      <c r="W451" s="504" t="s">
        <v>1547</v>
      </c>
    </row>
    <row r="452" spans="1:23" ht="15" customHeight="1">
      <c r="A452" s="91">
        <v>4</v>
      </c>
      <c r="B452" s="93">
        <v>26</v>
      </c>
      <c r="C452" s="93" t="s">
        <v>119</v>
      </c>
      <c r="D452" s="94" t="s">
        <v>556</v>
      </c>
      <c r="E452" s="93">
        <v>2</v>
      </c>
      <c r="F452" s="96" t="s">
        <v>37</v>
      </c>
      <c r="G452" s="94" t="s">
        <v>734</v>
      </c>
      <c r="H452" s="93">
        <v>36</v>
      </c>
      <c r="I452" s="93">
        <v>24</v>
      </c>
      <c r="J452" s="93">
        <v>12</v>
      </c>
      <c r="K452" s="93"/>
      <c r="L452" s="93"/>
      <c r="M452" s="93">
        <v>3</v>
      </c>
      <c r="N452" s="93">
        <f t="shared" si="40"/>
        <v>72</v>
      </c>
      <c r="O452" s="93">
        <f t="shared" si="41"/>
        <v>36</v>
      </c>
      <c r="P452" s="93">
        <f t="shared" si="42"/>
        <v>0</v>
      </c>
      <c r="Q452" s="93"/>
      <c r="R452" s="93">
        <f t="shared" si="44"/>
        <v>108</v>
      </c>
      <c r="S452" s="93">
        <v>55</v>
      </c>
      <c r="T452" s="93">
        <v>57</v>
      </c>
      <c r="U452" s="93" t="s">
        <v>1552</v>
      </c>
      <c r="V452" s="92"/>
      <c r="W452" s="504" t="s">
        <v>1547</v>
      </c>
    </row>
    <row r="453" spans="1:23" ht="15">
      <c r="A453" s="91">
        <v>5</v>
      </c>
      <c r="B453" s="93">
        <v>26</v>
      </c>
      <c r="C453" s="93" t="s">
        <v>119</v>
      </c>
      <c r="D453" s="94" t="s">
        <v>556</v>
      </c>
      <c r="E453" s="95">
        <v>2</v>
      </c>
      <c r="F453" s="96" t="s">
        <v>37</v>
      </c>
      <c r="G453" s="94" t="s">
        <v>734</v>
      </c>
      <c r="H453" s="93">
        <v>36</v>
      </c>
      <c r="I453" s="93">
        <v>24</v>
      </c>
      <c r="J453" s="93">
        <v>12</v>
      </c>
      <c r="K453" s="93"/>
      <c r="L453" s="93"/>
      <c r="M453" s="93">
        <v>2</v>
      </c>
      <c r="N453" s="93">
        <f t="shared" si="40"/>
        <v>48</v>
      </c>
      <c r="O453" s="93">
        <f t="shared" si="41"/>
        <v>24</v>
      </c>
      <c r="P453" s="93">
        <f t="shared" si="42"/>
        <v>0</v>
      </c>
      <c r="Q453" s="93"/>
      <c r="R453" s="93">
        <f t="shared" si="44"/>
        <v>72</v>
      </c>
      <c r="S453" s="90">
        <v>55</v>
      </c>
      <c r="T453" s="93">
        <v>57</v>
      </c>
      <c r="U453" s="90" t="s">
        <v>903</v>
      </c>
      <c r="V453" s="92"/>
      <c r="W453" s="504" t="s">
        <v>1547</v>
      </c>
    </row>
    <row r="454" spans="1:23" ht="15">
      <c r="A454" s="91">
        <v>6</v>
      </c>
      <c r="B454" s="93">
        <v>26</v>
      </c>
      <c r="C454" s="93" t="s">
        <v>119</v>
      </c>
      <c r="D454" s="94" t="s">
        <v>556</v>
      </c>
      <c r="E454" s="93">
        <v>2</v>
      </c>
      <c r="F454" s="96" t="s">
        <v>37</v>
      </c>
      <c r="G454" s="94" t="s">
        <v>734</v>
      </c>
      <c r="H454" s="93">
        <v>36</v>
      </c>
      <c r="I454" s="93">
        <v>24</v>
      </c>
      <c r="J454" s="93">
        <v>12</v>
      </c>
      <c r="K454" s="93"/>
      <c r="L454" s="93"/>
      <c r="M454" s="93">
        <v>1</v>
      </c>
      <c r="N454" s="93">
        <f t="shared" si="40"/>
        <v>24</v>
      </c>
      <c r="O454" s="93">
        <f t="shared" si="41"/>
        <v>12</v>
      </c>
      <c r="P454" s="93">
        <f t="shared" si="42"/>
        <v>0</v>
      </c>
      <c r="Q454" s="93"/>
      <c r="R454" s="93">
        <f t="shared" si="44"/>
        <v>36</v>
      </c>
      <c r="S454" s="97">
        <v>55</v>
      </c>
      <c r="T454" s="93">
        <v>57</v>
      </c>
      <c r="U454" s="97" t="s">
        <v>1558</v>
      </c>
      <c r="V454" s="92"/>
      <c r="W454" s="504" t="s">
        <v>1547</v>
      </c>
    </row>
    <row r="455" spans="1:23" ht="15">
      <c r="A455" s="91">
        <v>7</v>
      </c>
      <c r="B455" s="93">
        <v>26</v>
      </c>
      <c r="C455" s="93" t="s">
        <v>119</v>
      </c>
      <c r="D455" s="94" t="s">
        <v>556</v>
      </c>
      <c r="E455" s="93">
        <v>2</v>
      </c>
      <c r="F455" s="96" t="s">
        <v>37</v>
      </c>
      <c r="G455" s="94" t="s">
        <v>734</v>
      </c>
      <c r="H455" s="93">
        <v>36</v>
      </c>
      <c r="I455" s="93">
        <v>24</v>
      </c>
      <c r="J455" s="93">
        <v>12</v>
      </c>
      <c r="K455" s="93"/>
      <c r="L455" s="93"/>
      <c r="M455" s="93">
        <v>2</v>
      </c>
      <c r="N455" s="93">
        <f t="shared" si="40"/>
        <v>48</v>
      </c>
      <c r="O455" s="93">
        <f t="shared" si="41"/>
        <v>24</v>
      </c>
      <c r="P455" s="93">
        <f t="shared" si="42"/>
        <v>0</v>
      </c>
      <c r="Q455" s="93"/>
      <c r="R455" s="93">
        <f t="shared" si="44"/>
        <v>72</v>
      </c>
      <c r="S455" s="90">
        <v>54</v>
      </c>
      <c r="T455" s="93">
        <v>57</v>
      </c>
      <c r="U455" s="90" t="s">
        <v>675</v>
      </c>
      <c r="V455" s="92"/>
      <c r="W455" s="504" t="s">
        <v>1547</v>
      </c>
    </row>
    <row r="456" spans="1:23" ht="15">
      <c r="A456" s="91">
        <v>8</v>
      </c>
      <c r="B456" s="93">
        <v>26</v>
      </c>
      <c r="C456" s="93" t="s">
        <v>119</v>
      </c>
      <c r="D456" s="94" t="s">
        <v>556</v>
      </c>
      <c r="E456" s="93">
        <v>2</v>
      </c>
      <c r="F456" s="96" t="s">
        <v>37</v>
      </c>
      <c r="G456" s="94" t="s">
        <v>734</v>
      </c>
      <c r="H456" s="93">
        <v>36</v>
      </c>
      <c r="I456" s="93">
        <v>24</v>
      </c>
      <c r="J456" s="93">
        <v>12</v>
      </c>
      <c r="K456" s="93"/>
      <c r="L456" s="93"/>
      <c r="M456" s="93">
        <v>2</v>
      </c>
      <c r="N456" s="93">
        <f t="shared" si="40"/>
        <v>48</v>
      </c>
      <c r="O456" s="93">
        <f t="shared" si="41"/>
        <v>24</v>
      </c>
      <c r="P456" s="93">
        <f t="shared" si="42"/>
        <v>0</v>
      </c>
      <c r="Q456" s="93"/>
      <c r="R456" s="93">
        <f t="shared" si="44"/>
        <v>72</v>
      </c>
      <c r="S456" s="90">
        <v>50</v>
      </c>
      <c r="T456" s="93">
        <v>57</v>
      </c>
      <c r="U456" s="90" t="s">
        <v>550</v>
      </c>
      <c r="V456" s="92"/>
      <c r="W456" s="504" t="s">
        <v>1547</v>
      </c>
    </row>
    <row r="457" spans="1:23" ht="15">
      <c r="A457" s="91">
        <v>9</v>
      </c>
      <c r="B457" s="93">
        <v>26</v>
      </c>
      <c r="C457" s="93" t="s">
        <v>119</v>
      </c>
      <c r="D457" s="94" t="s">
        <v>556</v>
      </c>
      <c r="E457" s="93">
        <v>2</v>
      </c>
      <c r="F457" s="96" t="s">
        <v>37</v>
      </c>
      <c r="G457" s="94" t="s">
        <v>734</v>
      </c>
      <c r="H457" s="93">
        <v>36</v>
      </c>
      <c r="I457" s="93">
        <v>24</v>
      </c>
      <c r="J457" s="93">
        <v>12</v>
      </c>
      <c r="K457" s="93"/>
      <c r="L457" s="93"/>
      <c r="M457" s="93">
        <v>2</v>
      </c>
      <c r="N457" s="93">
        <f t="shared" si="40"/>
        <v>48</v>
      </c>
      <c r="O457" s="93">
        <f t="shared" si="41"/>
        <v>24</v>
      </c>
      <c r="P457" s="93">
        <f t="shared" si="42"/>
        <v>0</v>
      </c>
      <c r="Q457" s="93"/>
      <c r="R457" s="93">
        <f t="shared" si="44"/>
        <v>72</v>
      </c>
      <c r="S457" s="90">
        <v>53</v>
      </c>
      <c r="T457" s="93">
        <v>57</v>
      </c>
      <c r="U457" s="90" t="s">
        <v>683</v>
      </c>
      <c r="V457" s="92"/>
      <c r="W457" s="504" t="s">
        <v>1547</v>
      </c>
    </row>
    <row r="458" spans="1:23" ht="12.75" customHeight="1">
      <c r="A458" s="91">
        <v>10</v>
      </c>
      <c r="B458" s="93">
        <v>26</v>
      </c>
      <c r="C458" s="93" t="s">
        <v>119</v>
      </c>
      <c r="D458" s="94" t="s">
        <v>556</v>
      </c>
      <c r="E458" s="93">
        <v>2</v>
      </c>
      <c r="F458" s="96" t="s">
        <v>37</v>
      </c>
      <c r="G458" s="94" t="s">
        <v>734</v>
      </c>
      <c r="H458" s="93">
        <v>36</v>
      </c>
      <c r="I458" s="93">
        <v>24</v>
      </c>
      <c r="J458" s="93">
        <v>12</v>
      </c>
      <c r="K458" s="93"/>
      <c r="L458" s="93"/>
      <c r="M458" s="93">
        <v>2</v>
      </c>
      <c r="N458" s="93">
        <f t="shared" si="40"/>
        <v>48</v>
      </c>
      <c r="O458" s="93">
        <f t="shared" si="41"/>
        <v>24</v>
      </c>
      <c r="P458" s="93">
        <f t="shared" si="42"/>
        <v>0</v>
      </c>
      <c r="Q458" s="93"/>
      <c r="R458" s="93">
        <f t="shared" si="44"/>
        <v>72</v>
      </c>
      <c r="S458" s="90">
        <v>50</v>
      </c>
      <c r="T458" s="93">
        <v>57</v>
      </c>
      <c r="U458" s="97" t="s">
        <v>1564</v>
      </c>
      <c r="V458" s="92"/>
      <c r="W458" s="504" t="s">
        <v>1547</v>
      </c>
    </row>
    <row r="459" spans="1:23" ht="15">
      <c r="A459" s="91">
        <v>11</v>
      </c>
      <c r="B459" s="93">
        <v>26</v>
      </c>
      <c r="C459" s="93" t="s">
        <v>119</v>
      </c>
      <c r="D459" s="94" t="s">
        <v>556</v>
      </c>
      <c r="E459" s="93">
        <v>2</v>
      </c>
      <c r="F459" s="96" t="s">
        <v>37</v>
      </c>
      <c r="G459" s="94" t="s">
        <v>734</v>
      </c>
      <c r="H459" s="93">
        <v>36</v>
      </c>
      <c r="I459" s="93">
        <v>24</v>
      </c>
      <c r="J459" s="93">
        <v>12</v>
      </c>
      <c r="K459" s="93"/>
      <c r="L459" s="93"/>
      <c r="M459" s="93">
        <v>2</v>
      </c>
      <c r="N459" s="93">
        <f t="shared" si="40"/>
        <v>48</v>
      </c>
      <c r="O459" s="93">
        <f t="shared" si="41"/>
        <v>24</v>
      </c>
      <c r="P459" s="93">
        <f t="shared" si="42"/>
        <v>0</v>
      </c>
      <c r="Q459" s="93"/>
      <c r="R459" s="93">
        <f t="shared" si="44"/>
        <v>72</v>
      </c>
      <c r="S459" s="93">
        <v>55</v>
      </c>
      <c r="T459" s="90">
        <v>57</v>
      </c>
      <c r="U459" s="93" t="s">
        <v>1565</v>
      </c>
      <c r="V459" s="92"/>
      <c r="W459" s="504" t="s">
        <v>1547</v>
      </c>
    </row>
    <row r="460" spans="1:23" ht="15">
      <c r="A460" s="91">
        <v>12</v>
      </c>
      <c r="B460" s="93">
        <v>26</v>
      </c>
      <c r="C460" s="93" t="s">
        <v>119</v>
      </c>
      <c r="D460" s="94" t="s">
        <v>556</v>
      </c>
      <c r="E460" s="93">
        <v>2</v>
      </c>
      <c r="F460" s="96" t="s">
        <v>37</v>
      </c>
      <c r="G460" s="94" t="s">
        <v>734</v>
      </c>
      <c r="H460" s="93">
        <v>36</v>
      </c>
      <c r="I460" s="93">
        <v>24</v>
      </c>
      <c r="J460" s="93">
        <v>12</v>
      </c>
      <c r="K460" s="93"/>
      <c r="L460" s="93"/>
      <c r="M460" s="93">
        <v>5</v>
      </c>
      <c r="N460" s="93">
        <f t="shared" ref="N460:N523" si="45">I460*M460</f>
        <v>120</v>
      </c>
      <c r="O460" s="93">
        <f t="shared" ref="O460:O523" si="46">J460*M460</f>
        <v>60</v>
      </c>
      <c r="P460" s="93">
        <f t="shared" ref="P460:P523" si="47">K460*M460</f>
        <v>0</v>
      </c>
      <c r="Q460" s="93"/>
      <c r="R460" s="93">
        <f t="shared" si="44"/>
        <v>180</v>
      </c>
      <c r="S460" s="90">
        <v>48</v>
      </c>
      <c r="T460" s="93">
        <v>57</v>
      </c>
      <c r="U460" s="97" t="s">
        <v>89</v>
      </c>
      <c r="V460" s="92"/>
      <c r="W460" s="504" t="s">
        <v>1547</v>
      </c>
    </row>
    <row r="461" spans="1:23" s="134" customFormat="1" ht="14.25" customHeight="1">
      <c r="A461" s="91">
        <v>13</v>
      </c>
      <c r="B461" s="93">
        <v>26</v>
      </c>
      <c r="C461" s="93" t="s">
        <v>119</v>
      </c>
      <c r="D461" s="94" t="s">
        <v>556</v>
      </c>
      <c r="E461" s="93">
        <v>2</v>
      </c>
      <c r="F461" s="96" t="s">
        <v>37</v>
      </c>
      <c r="G461" s="94" t="s">
        <v>734</v>
      </c>
      <c r="H461" s="93">
        <v>36</v>
      </c>
      <c r="I461" s="93">
        <v>24</v>
      </c>
      <c r="J461" s="93">
        <v>12</v>
      </c>
      <c r="K461" s="93"/>
      <c r="L461" s="93"/>
      <c r="M461" s="93">
        <v>2</v>
      </c>
      <c r="N461" s="93">
        <f t="shared" si="45"/>
        <v>48</v>
      </c>
      <c r="O461" s="93">
        <f t="shared" si="46"/>
        <v>24</v>
      </c>
      <c r="P461" s="93">
        <f t="shared" si="47"/>
        <v>0</v>
      </c>
      <c r="Q461" s="93"/>
      <c r="R461" s="93">
        <f t="shared" si="44"/>
        <v>72</v>
      </c>
      <c r="S461" s="90">
        <v>58</v>
      </c>
      <c r="T461" s="90">
        <v>57</v>
      </c>
      <c r="U461" s="90" t="s">
        <v>79</v>
      </c>
      <c r="V461" s="92"/>
      <c r="W461" s="504" t="s">
        <v>1547</v>
      </c>
    </row>
    <row r="462" spans="1:23" ht="15">
      <c r="A462" s="91">
        <v>14</v>
      </c>
      <c r="B462" s="93">
        <v>26</v>
      </c>
      <c r="C462" s="93" t="s">
        <v>119</v>
      </c>
      <c r="D462" s="94" t="s">
        <v>556</v>
      </c>
      <c r="E462" s="93">
        <v>2</v>
      </c>
      <c r="F462" s="96" t="s">
        <v>37</v>
      </c>
      <c r="G462" s="94" t="s">
        <v>734</v>
      </c>
      <c r="H462" s="93">
        <v>36</v>
      </c>
      <c r="I462" s="93">
        <v>24</v>
      </c>
      <c r="J462" s="93">
        <v>12</v>
      </c>
      <c r="K462" s="93"/>
      <c r="L462" s="93"/>
      <c r="M462" s="93">
        <v>3</v>
      </c>
      <c r="N462" s="93">
        <f t="shared" si="45"/>
        <v>72</v>
      </c>
      <c r="O462" s="93">
        <f t="shared" si="46"/>
        <v>36</v>
      </c>
      <c r="P462" s="93">
        <f t="shared" si="47"/>
        <v>0</v>
      </c>
      <c r="Q462" s="93"/>
      <c r="R462" s="93">
        <f t="shared" si="44"/>
        <v>108</v>
      </c>
      <c r="S462" s="159">
        <v>55</v>
      </c>
      <c r="T462" s="90">
        <v>57</v>
      </c>
      <c r="U462" s="93" t="s">
        <v>1570</v>
      </c>
      <c r="V462" s="92"/>
      <c r="W462" s="504" t="s">
        <v>1547</v>
      </c>
    </row>
    <row r="463" spans="1:23" ht="15">
      <c r="A463" s="91">
        <v>15</v>
      </c>
      <c r="B463" s="93">
        <v>26</v>
      </c>
      <c r="C463" s="93" t="s">
        <v>119</v>
      </c>
      <c r="D463" s="94" t="s">
        <v>556</v>
      </c>
      <c r="E463" s="95">
        <v>2</v>
      </c>
      <c r="F463" s="96" t="s">
        <v>37</v>
      </c>
      <c r="G463" s="94" t="s">
        <v>734</v>
      </c>
      <c r="H463" s="93">
        <v>36</v>
      </c>
      <c r="I463" s="93">
        <v>24</v>
      </c>
      <c r="J463" s="93">
        <v>12</v>
      </c>
      <c r="K463" s="93"/>
      <c r="L463" s="93"/>
      <c r="M463" s="93">
        <v>2</v>
      </c>
      <c r="N463" s="93">
        <f t="shared" si="45"/>
        <v>48</v>
      </c>
      <c r="O463" s="93">
        <f t="shared" si="46"/>
        <v>24</v>
      </c>
      <c r="P463" s="93">
        <f t="shared" si="47"/>
        <v>0</v>
      </c>
      <c r="Q463" s="93"/>
      <c r="R463" s="93">
        <f t="shared" si="44"/>
        <v>72</v>
      </c>
      <c r="S463" s="90">
        <v>55</v>
      </c>
      <c r="T463" s="93">
        <v>57</v>
      </c>
      <c r="U463" s="90" t="s">
        <v>1576</v>
      </c>
      <c r="V463" s="92"/>
      <c r="W463" s="504" t="s">
        <v>1547</v>
      </c>
    </row>
    <row r="464" spans="1:23" ht="15">
      <c r="A464" s="91">
        <v>16</v>
      </c>
      <c r="B464" s="93">
        <v>26</v>
      </c>
      <c r="C464" s="93" t="s">
        <v>916</v>
      </c>
      <c r="D464" s="94" t="s">
        <v>556</v>
      </c>
      <c r="E464" s="95">
        <v>2</v>
      </c>
      <c r="F464" s="96" t="s">
        <v>37</v>
      </c>
      <c r="G464" s="94" t="s">
        <v>734</v>
      </c>
      <c r="H464" s="93">
        <v>36</v>
      </c>
      <c r="I464" s="93">
        <v>24</v>
      </c>
      <c r="J464" s="93">
        <v>12</v>
      </c>
      <c r="K464" s="93"/>
      <c r="L464" s="93"/>
      <c r="M464" s="93">
        <v>2</v>
      </c>
      <c r="N464" s="93">
        <f t="shared" si="45"/>
        <v>48</v>
      </c>
      <c r="O464" s="93">
        <f t="shared" si="46"/>
        <v>24</v>
      </c>
      <c r="P464" s="93">
        <f t="shared" si="47"/>
        <v>0</v>
      </c>
      <c r="Q464" s="93"/>
      <c r="R464" s="93">
        <f t="shared" si="44"/>
        <v>72</v>
      </c>
      <c r="S464" s="90">
        <v>50</v>
      </c>
      <c r="T464" s="90">
        <v>57</v>
      </c>
      <c r="U464" s="90" t="s">
        <v>60</v>
      </c>
      <c r="V464" s="92"/>
      <c r="W464" s="504" t="s">
        <v>1547</v>
      </c>
    </row>
    <row r="465" spans="1:24" ht="15">
      <c r="A465" s="91">
        <v>17</v>
      </c>
      <c r="B465" s="93">
        <v>26</v>
      </c>
      <c r="C465" s="93" t="s">
        <v>119</v>
      </c>
      <c r="D465" s="94" t="s">
        <v>556</v>
      </c>
      <c r="E465" s="93">
        <v>2</v>
      </c>
      <c r="F465" s="96" t="s">
        <v>37</v>
      </c>
      <c r="G465" s="94" t="s">
        <v>734</v>
      </c>
      <c r="H465" s="93">
        <v>36</v>
      </c>
      <c r="I465" s="93">
        <v>24</v>
      </c>
      <c r="J465" s="93">
        <v>12</v>
      </c>
      <c r="K465" s="93"/>
      <c r="L465" s="93"/>
      <c r="M465" s="93">
        <v>4</v>
      </c>
      <c r="N465" s="93">
        <f t="shared" si="45"/>
        <v>96</v>
      </c>
      <c r="O465" s="93">
        <f t="shared" si="46"/>
        <v>48</v>
      </c>
      <c r="P465" s="93">
        <f t="shared" si="47"/>
        <v>0</v>
      </c>
      <c r="Q465" s="93"/>
      <c r="R465" s="93">
        <f t="shared" si="44"/>
        <v>144</v>
      </c>
      <c r="S465" s="90">
        <v>55</v>
      </c>
      <c r="T465" s="90">
        <v>57</v>
      </c>
      <c r="U465" s="90" t="s">
        <v>1586</v>
      </c>
      <c r="V465" s="92"/>
      <c r="W465" s="504" t="s">
        <v>1547</v>
      </c>
    </row>
    <row r="466" spans="1:24" ht="15">
      <c r="A466" s="91">
        <v>18</v>
      </c>
      <c r="B466" s="93">
        <v>26</v>
      </c>
      <c r="C466" s="93" t="s">
        <v>119</v>
      </c>
      <c r="D466" s="94" t="s">
        <v>556</v>
      </c>
      <c r="E466" s="93">
        <v>2</v>
      </c>
      <c r="F466" s="96" t="s">
        <v>37</v>
      </c>
      <c r="G466" s="94" t="s">
        <v>734</v>
      </c>
      <c r="H466" s="93">
        <v>36</v>
      </c>
      <c r="I466" s="93">
        <v>24</v>
      </c>
      <c r="J466" s="93">
        <v>12</v>
      </c>
      <c r="K466" s="93"/>
      <c r="L466" s="93"/>
      <c r="M466" s="93">
        <v>1</v>
      </c>
      <c r="N466" s="93">
        <f t="shared" si="45"/>
        <v>24</v>
      </c>
      <c r="O466" s="93">
        <f t="shared" si="46"/>
        <v>12</v>
      </c>
      <c r="P466" s="93">
        <f t="shared" si="47"/>
        <v>0</v>
      </c>
      <c r="Q466" s="93"/>
      <c r="R466" s="93">
        <f t="shared" si="44"/>
        <v>36</v>
      </c>
      <c r="S466" s="93">
        <v>58</v>
      </c>
      <c r="T466" s="90">
        <v>57</v>
      </c>
      <c r="U466" s="93" t="s">
        <v>100</v>
      </c>
      <c r="V466" s="92"/>
      <c r="W466" s="504" t="s">
        <v>1547</v>
      </c>
    </row>
    <row r="467" spans="1:24" ht="15">
      <c r="A467" s="91">
        <v>19</v>
      </c>
      <c r="B467" s="93">
        <v>26</v>
      </c>
      <c r="C467" s="93" t="s">
        <v>119</v>
      </c>
      <c r="D467" s="94" t="s">
        <v>556</v>
      </c>
      <c r="E467" s="93">
        <v>2</v>
      </c>
      <c r="F467" s="96" t="s">
        <v>37</v>
      </c>
      <c r="G467" s="94" t="s">
        <v>734</v>
      </c>
      <c r="H467" s="93">
        <v>36</v>
      </c>
      <c r="I467" s="93">
        <v>24</v>
      </c>
      <c r="J467" s="93">
        <v>12</v>
      </c>
      <c r="K467" s="93"/>
      <c r="L467" s="93"/>
      <c r="M467" s="93">
        <v>2</v>
      </c>
      <c r="N467" s="93">
        <f t="shared" si="45"/>
        <v>48</v>
      </c>
      <c r="O467" s="93">
        <f t="shared" si="46"/>
        <v>24</v>
      </c>
      <c r="P467" s="93">
        <f t="shared" si="47"/>
        <v>0</v>
      </c>
      <c r="Q467" s="93"/>
      <c r="R467" s="93">
        <f t="shared" si="44"/>
        <v>72</v>
      </c>
      <c r="S467" s="90">
        <v>55</v>
      </c>
      <c r="T467" s="93">
        <v>57</v>
      </c>
      <c r="U467" s="90" t="s">
        <v>1543</v>
      </c>
      <c r="V467" s="92"/>
      <c r="W467" s="504" t="s">
        <v>1547</v>
      </c>
    </row>
    <row r="468" spans="1:24" ht="12.75" customHeight="1">
      <c r="A468" s="91">
        <v>20</v>
      </c>
      <c r="B468" s="93">
        <v>26</v>
      </c>
      <c r="C468" s="93" t="s">
        <v>530</v>
      </c>
      <c r="D468" s="94" t="s">
        <v>201</v>
      </c>
      <c r="E468" s="95">
        <v>2</v>
      </c>
      <c r="F468" s="96" t="s">
        <v>37</v>
      </c>
      <c r="G468" s="94" t="s">
        <v>734</v>
      </c>
      <c r="H468" s="93">
        <v>36</v>
      </c>
      <c r="I468" s="93">
        <v>24</v>
      </c>
      <c r="J468" s="93">
        <v>12</v>
      </c>
      <c r="K468" s="93"/>
      <c r="L468" s="93"/>
      <c r="M468" s="93">
        <v>5</v>
      </c>
      <c r="N468" s="93">
        <f t="shared" si="45"/>
        <v>120</v>
      </c>
      <c r="O468" s="93">
        <f t="shared" si="46"/>
        <v>60</v>
      </c>
      <c r="P468" s="93">
        <f t="shared" si="47"/>
        <v>0</v>
      </c>
      <c r="Q468" s="93"/>
      <c r="R468" s="93">
        <f t="shared" si="44"/>
        <v>180</v>
      </c>
      <c r="S468" s="90">
        <v>50</v>
      </c>
      <c r="T468" s="93">
        <v>57</v>
      </c>
      <c r="U468" s="90" t="s">
        <v>95</v>
      </c>
      <c r="V468" s="92"/>
      <c r="W468" s="504" t="s">
        <v>1547</v>
      </c>
    </row>
    <row r="469" spans="1:24" ht="15">
      <c r="A469" s="91">
        <v>21</v>
      </c>
      <c r="B469" s="93">
        <v>26</v>
      </c>
      <c r="C469" s="93" t="s">
        <v>531</v>
      </c>
      <c r="D469" s="94" t="s">
        <v>202</v>
      </c>
      <c r="E469" s="95">
        <v>2</v>
      </c>
      <c r="F469" s="96" t="s">
        <v>37</v>
      </c>
      <c r="G469" s="94" t="s">
        <v>734</v>
      </c>
      <c r="H469" s="93">
        <v>36</v>
      </c>
      <c r="I469" s="93">
        <v>24</v>
      </c>
      <c r="J469" s="93">
        <v>12</v>
      </c>
      <c r="K469" s="93"/>
      <c r="L469" s="93"/>
      <c r="M469" s="93">
        <v>5</v>
      </c>
      <c r="N469" s="93">
        <f t="shared" si="45"/>
        <v>120</v>
      </c>
      <c r="O469" s="93">
        <f t="shared" si="46"/>
        <v>60</v>
      </c>
      <c r="P469" s="93">
        <f t="shared" si="47"/>
        <v>0</v>
      </c>
      <c r="Q469" s="93"/>
      <c r="R469" s="93">
        <f t="shared" si="44"/>
        <v>180</v>
      </c>
      <c r="S469" s="90">
        <v>50</v>
      </c>
      <c r="T469" s="93">
        <v>57</v>
      </c>
      <c r="U469" s="90" t="s">
        <v>95</v>
      </c>
      <c r="V469" s="92"/>
      <c r="W469" s="504" t="s">
        <v>1547</v>
      </c>
    </row>
    <row r="470" spans="1:24" ht="15" customHeight="1">
      <c r="A470" s="91">
        <v>22</v>
      </c>
      <c r="B470" s="506">
        <v>26</v>
      </c>
      <c r="C470" s="93" t="s">
        <v>414</v>
      </c>
      <c r="D470" s="93" t="s">
        <v>415</v>
      </c>
      <c r="E470" s="93">
        <v>3</v>
      </c>
      <c r="F470" s="93" t="s">
        <v>37</v>
      </c>
      <c r="G470" s="93" t="s">
        <v>744</v>
      </c>
      <c r="H470" s="93">
        <v>54</v>
      </c>
      <c r="I470" s="93">
        <v>36</v>
      </c>
      <c r="J470" s="93">
        <v>18</v>
      </c>
      <c r="K470" s="93"/>
      <c r="L470" s="93"/>
      <c r="M470" s="93">
        <v>5</v>
      </c>
      <c r="N470" s="93">
        <f t="shared" si="45"/>
        <v>180</v>
      </c>
      <c r="O470" s="93">
        <f t="shared" si="46"/>
        <v>90</v>
      </c>
      <c r="P470" s="93">
        <f t="shared" si="47"/>
        <v>0</v>
      </c>
      <c r="Q470" s="93"/>
      <c r="R470" s="93">
        <f t="shared" si="44"/>
        <v>270</v>
      </c>
      <c r="S470" s="93">
        <v>52</v>
      </c>
      <c r="T470" s="93">
        <v>58</v>
      </c>
      <c r="U470" s="93" t="s">
        <v>95</v>
      </c>
      <c r="V470" s="504"/>
      <c r="W470" s="504" t="s">
        <v>1547</v>
      </c>
    </row>
    <row r="471" spans="1:24" ht="15" customHeight="1">
      <c r="A471" s="91">
        <v>23</v>
      </c>
      <c r="B471" s="506">
        <v>26</v>
      </c>
      <c r="C471" s="93" t="s">
        <v>416</v>
      </c>
      <c r="D471" s="93" t="s">
        <v>417</v>
      </c>
      <c r="E471" s="93">
        <v>3</v>
      </c>
      <c r="F471" s="93" t="s">
        <v>37</v>
      </c>
      <c r="G471" s="93" t="s">
        <v>744</v>
      </c>
      <c r="H471" s="93">
        <v>54</v>
      </c>
      <c r="I471" s="93">
        <v>36</v>
      </c>
      <c r="J471" s="93">
        <v>18</v>
      </c>
      <c r="K471" s="93"/>
      <c r="L471" s="93"/>
      <c r="M471" s="93">
        <v>5</v>
      </c>
      <c r="N471" s="93">
        <f t="shared" si="45"/>
        <v>180</v>
      </c>
      <c r="O471" s="93">
        <f t="shared" si="46"/>
        <v>90</v>
      </c>
      <c r="P471" s="93">
        <f t="shared" si="47"/>
        <v>0</v>
      </c>
      <c r="Q471" s="93"/>
      <c r="R471" s="93">
        <f t="shared" si="44"/>
        <v>270</v>
      </c>
      <c r="S471" s="93">
        <v>52</v>
      </c>
      <c r="T471" s="93">
        <v>58</v>
      </c>
      <c r="U471" s="93" t="s">
        <v>95</v>
      </c>
      <c r="V471" s="504"/>
      <c r="W471" s="504" t="s">
        <v>1547</v>
      </c>
    </row>
    <row r="472" spans="1:24" ht="15" customHeight="1">
      <c r="A472" s="91">
        <v>24</v>
      </c>
      <c r="B472" s="506">
        <v>26</v>
      </c>
      <c r="C472" s="93" t="s">
        <v>502</v>
      </c>
      <c r="D472" s="93" t="s">
        <v>1673</v>
      </c>
      <c r="E472" s="93">
        <v>3</v>
      </c>
      <c r="F472" s="93" t="s">
        <v>37</v>
      </c>
      <c r="G472" s="93" t="s">
        <v>744</v>
      </c>
      <c r="H472" s="93">
        <v>54</v>
      </c>
      <c r="I472" s="93">
        <v>36</v>
      </c>
      <c r="J472" s="93">
        <v>18</v>
      </c>
      <c r="K472" s="93"/>
      <c r="L472" s="93"/>
      <c r="M472" s="93">
        <v>5</v>
      </c>
      <c r="N472" s="93">
        <f t="shared" si="45"/>
        <v>180</v>
      </c>
      <c r="O472" s="93">
        <f t="shared" si="46"/>
        <v>90</v>
      </c>
      <c r="P472" s="93">
        <f t="shared" si="47"/>
        <v>0</v>
      </c>
      <c r="Q472" s="93"/>
      <c r="R472" s="93">
        <f t="shared" si="44"/>
        <v>270</v>
      </c>
      <c r="S472" s="93">
        <v>50</v>
      </c>
      <c r="T472" s="93">
        <v>59</v>
      </c>
      <c r="U472" s="93" t="s">
        <v>95</v>
      </c>
      <c r="V472" s="504"/>
      <c r="W472" s="504" t="s">
        <v>1547</v>
      </c>
    </row>
    <row r="473" spans="1:24" ht="15" customHeight="1">
      <c r="A473" s="91">
        <v>25</v>
      </c>
      <c r="B473" s="506">
        <v>26</v>
      </c>
      <c r="C473" s="93" t="s">
        <v>503</v>
      </c>
      <c r="D473" s="93" t="s">
        <v>504</v>
      </c>
      <c r="E473" s="93">
        <v>3</v>
      </c>
      <c r="F473" s="93" t="s">
        <v>37</v>
      </c>
      <c r="G473" s="93" t="s">
        <v>744</v>
      </c>
      <c r="H473" s="93">
        <v>54</v>
      </c>
      <c r="I473" s="93">
        <v>36</v>
      </c>
      <c r="J473" s="93">
        <v>18</v>
      </c>
      <c r="K473" s="93"/>
      <c r="L473" s="93"/>
      <c r="M473" s="93">
        <v>5</v>
      </c>
      <c r="N473" s="93">
        <f t="shared" si="45"/>
        <v>180</v>
      </c>
      <c r="O473" s="93">
        <f t="shared" si="46"/>
        <v>90</v>
      </c>
      <c r="P473" s="93">
        <f t="shared" si="47"/>
        <v>0</v>
      </c>
      <c r="Q473" s="93"/>
      <c r="R473" s="93">
        <f t="shared" si="44"/>
        <v>270</v>
      </c>
      <c r="S473" s="93">
        <v>50</v>
      </c>
      <c r="T473" s="93">
        <v>59</v>
      </c>
      <c r="U473" s="93" t="s">
        <v>95</v>
      </c>
      <c r="V473" s="504"/>
      <c r="W473" s="504" t="s">
        <v>1547</v>
      </c>
    </row>
    <row r="474" spans="1:24">
      <c r="A474" s="91">
        <v>26</v>
      </c>
      <c r="B474" s="506">
        <v>26</v>
      </c>
      <c r="C474" s="93" t="s">
        <v>119</v>
      </c>
      <c r="D474" s="93" t="s">
        <v>556</v>
      </c>
      <c r="E474" s="93">
        <v>2</v>
      </c>
      <c r="F474" s="93" t="s">
        <v>37</v>
      </c>
      <c r="G474" s="93" t="s">
        <v>734</v>
      </c>
      <c r="H474" s="93">
        <v>36</v>
      </c>
      <c r="I474" s="93">
        <v>24</v>
      </c>
      <c r="J474" s="93">
        <v>12</v>
      </c>
      <c r="K474" s="93"/>
      <c r="L474" s="93"/>
      <c r="M474" s="93">
        <v>2</v>
      </c>
      <c r="N474" s="93">
        <f t="shared" si="45"/>
        <v>48</v>
      </c>
      <c r="O474" s="93">
        <f t="shared" si="46"/>
        <v>24</v>
      </c>
      <c r="P474" s="93">
        <f t="shared" si="47"/>
        <v>0</v>
      </c>
      <c r="Q474" s="93"/>
      <c r="R474" s="93">
        <f t="shared" si="44"/>
        <v>72</v>
      </c>
      <c r="S474" s="93">
        <v>52</v>
      </c>
      <c r="T474" s="93">
        <v>58</v>
      </c>
      <c r="U474" s="93" t="s">
        <v>1698</v>
      </c>
      <c r="V474" s="504"/>
      <c r="W474" s="504" t="s">
        <v>1547</v>
      </c>
    </row>
    <row r="475" spans="1:24" ht="15" customHeight="1">
      <c r="A475" s="91">
        <v>27</v>
      </c>
      <c r="B475" s="506">
        <v>26</v>
      </c>
      <c r="C475" s="93" t="s">
        <v>119</v>
      </c>
      <c r="D475" s="93" t="s">
        <v>556</v>
      </c>
      <c r="E475" s="93">
        <v>2</v>
      </c>
      <c r="F475" s="93" t="s">
        <v>37</v>
      </c>
      <c r="G475" s="93" t="s">
        <v>734</v>
      </c>
      <c r="H475" s="93">
        <v>36</v>
      </c>
      <c r="I475" s="93">
        <v>24</v>
      </c>
      <c r="J475" s="93">
        <v>12</v>
      </c>
      <c r="K475" s="93"/>
      <c r="L475" s="93"/>
      <c r="M475" s="93">
        <v>3</v>
      </c>
      <c r="N475" s="93">
        <f t="shared" si="45"/>
        <v>72</v>
      </c>
      <c r="O475" s="93">
        <f t="shared" si="46"/>
        <v>36</v>
      </c>
      <c r="P475" s="93">
        <f t="shared" si="47"/>
        <v>0</v>
      </c>
      <c r="Q475" s="93"/>
      <c r="R475" s="93">
        <f t="shared" si="44"/>
        <v>108</v>
      </c>
      <c r="S475" s="93">
        <v>48</v>
      </c>
      <c r="T475" s="93">
        <v>58</v>
      </c>
      <c r="U475" s="93" t="s">
        <v>813</v>
      </c>
      <c r="V475" s="504"/>
      <c r="W475" s="504" t="s">
        <v>1547</v>
      </c>
    </row>
    <row r="476" spans="1:24" s="134" customFormat="1">
      <c r="A476" s="91">
        <v>28</v>
      </c>
      <c r="B476" s="506">
        <v>26</v>
      </c>
      <c r="C476" s="93" t="s">
        <v>119</v>
      </c>
      <c r="D476" s="93" t="s">
        <v>556</v>
      </c>
      <c r="E476" s="93">
        <v>2</v>
      </c>
      <c r="F476" s="93" t="s">
        <v>37</v>
      </c>
      <c r="G476" s="93" t="s">
        <v>734</v>
      </c>
      <c r="H476" s="93">
        <v>36</v>
      </c>
      <c r="I476" s="93">
        <v>24</v>
      </c>
      <c r="J476" s="93">
        <v>12</v>
      </c>
      <c r="K476" s="93"/>
      <c r="L476" s="93"/>
      <c r="M476" s="93">
        <v>2</v>
      </c>
      <c r="N476" s="93">
        <f t="shared" si="45"/>
        <v>48</v>
      </c>
      <c r="O476" s="93">
        <f t="shared" si="46"/>
        <v>24</v>
      </c>
      <c r="P476" s="93">
        <f t="shared" si="47"/>
        <v>0</v>
      </c>
      <c r="Q476" s="93"/>
      <c r="R476" s="93">
        <f t="shared" si="44"/>
        <v>72</v>
      </c>
      <c r="S476" s="93">
        <v>52</v>
      </c>
      <c r="T476" s="93">
        <v>58</v>
      </c>
      <c r="U476" s="93" t="s">
        <v>1701</v>
      </c>
      <c r="V476" s="504"/>
      <c r="W476" s="504" t="s">
        <v>1547</v>
      </c>
    </row>
    <row r="477" spans="1:24" ht="15" customHeight="1">
      <c r="A477" s="506"/>
      <c r="B477" s="506"/>
      <c r="C477" s="98" t="s">
        <v>313</v>
      </c>
      <c r="D477" s="93"/>
      <c r="E477" s="93"/>
      <c r="F477" s="93"/>
      <c r="G477" s="93"/>
      <c r="H477" s="93"/>
      <c r="I477" s="93"/>
      <c r="J477" s="93"/>
      <c r="K477" s="93"/>
      <c r="L477" s="93"/>
      <c r="M477" s="98">
        <f>SUM(M449:M476)</f>
        <v>83</v>
      </c>
      <c r="N477" s="98">
        <f>SUM(N449:N476)</f>
        <v>2280</v>
      </c>
      <c r="O477" s="98">
        <f>SUM(O449:O476)</f>
        <v>1140</v>
      </c>
      <c r="P477" s="98">
        <f>SUM(P449:P476)</f>
        <v>0</v>
      </c>
      <c r="Q477" s="98"/>
      <c r="R477" s="98">
        <f>SUM(R449:R476)</f>
        <v>3420</v>
      </c>
      <c r="S477" s="93"/>
      <c r="T477" s="93"/>
      <c r="U477" s="93"/>
      <c r="V477" s="504"/>
      <c r="W477" s="645" t="s">
        <v>1547</v>
      </c>
      <c r="X477">
        <v>1</v>
      </c>
    </row>
    <row r="478" spans="1:24" ht="15">
      <c r="A478" s="91">
        <v>1</v>
      </c>
      <c r="B478" s="93">
        <v>27</v>
      </c>
      <c r="C478" s="93" t="s">
        <v>900</v>
      </c>
      <c r="D478" s="94" t="s">
        <v>204</v>
      </c>
      <c r="E478" s="93">
        <v>2</v>
      </c>
      <c r="F478" s="96" t="s">
        <v>37</v>
      </c>
      <c r="G478" s="94" t="s">
        <v>734</v>
      </c>
      <c r="H478" s="93">
        <v>36</v>
      </c>
      <c r="I478" s="93">
        <v>24</v>
      </c>
      <c r="J478" s="93">
        <v>12</v>
      </c>
      <c r="K478" s="93"/>
      <c r="L478" s="93"/>
      <c r="M478" s="93">
        <v>4</v>
      </c>
      <c r="N478" s="93">
        <f t="shared" si="45"/>
        <v>96</v>
      </c>
      <c r="O478" s="93">
        <f t="shared" si="46"/>
        <v>48</v>
      </c>
      <c r="P478" s="93">
        <f t="shared" si="47"/>
        <v>0</v>
      </c>
      <c r="Q478" s="93"/>
      <c r="R478" s="93">
        <f t="shared" ref="R478:R512" si="48">H478*M478</f>
        <v>144</v>
      </c>
      <c r="S478" s="90">
        <v>51</v>
      </c>
      <c r="T478" s="93">
        <v>56</v>
      </c>
      <c r="U478" s="90" t="s">
        <v>95</v>
      </c>
      <c r="V478" s="92"/>
      <c r="W478" s="504" t="s">
        <v>1545</v>
      </c>
    </row>
    <row r="479" spans="1:24" ht="15" customHeight="1">
      <c r="A479" s="91">
        <v>2</v>
      </c>
      <c r="B479" s="93">
        <v>27</v>
      </c>
      <c r="C479" s="93" t="s">
        <v>96</v>
      </c>
      <c r="D479" s="94" t="s">
        <v>205</v>
      </c>
      <c r="E479" s="93">
        <v>2</v>
      </c>
      <c r="F479" s="96" t="s">
        <v>44</v>
      </c>
      <c r="G479" s="94" t="s">
        <v>734</v>
      </c>
      <c r="H479" s="93">
        <v>36</v>
      </c>
      <c r="I479" s="93">
        <v>24</v>
      </c>
      <c r="J479" s="93">
        <v>12</v>
      </c>
      <c r="K479" s="93"/>
      <c r="L479" s="93"/>
      <c r="M479" s="93">
        <v>2</v>
      </c>
      <c r="N479" s="93">
        <f t="shared" si="45"/>
        <v>48</v>
      </c>
      <c r="O479" s="93">
        <f t="shared" si="46"/>
        <v>24</v>
      </c>
      <c r="P479" s="93">
        <f t="shared" si="47"/>
        <v>0</v>
      </c>
      <c r="Q479" s="93"/>
      <c r="R479" s="93">
        <f t="shared" si="48"/>
        <v>72</v>
      </c>
      <c r="S479" s="93">
        <v>55</v>
      </c>
      <c r="T479" s="93">
        <v>56</v>
      </c>
      <c r="U479" s="93" t="s">
        <v>95</v>
      </c>
      <c r="V479" s="92"/>
      <c r="W479" s="504" t="s">
        <v>1545</v>
      </c>
    </row>
    <row r="480" spans="1:24" ht="15">
      <c r="A480" s="91">
        <v>3</v>
      </c>
      <c r="B480" s="93">
        <v>27</v>
      </c>
      <c r="C480" s="93" t="s">
        <v>614</v>
      </c>
      <c r="D480" s="94" t="s">
        <v>615</v>
      </c>
      <c r="E480" s="93">
        <v>3</v>
      </c>
      <c r="F480" s="96" t="s">
        <v>44</v>
      </c>
      <c r="G480" s="94" t="s">
        <v>735</v>
      </c>
      <c r="H480" s="93">
        <v>90</v>
      </c>
      <c r="I480" s="93"/>
      <c r="J480" s="93">
        <v>90</v>
      </c>
      <c r="K480" s="93"/>
      <c r="L480" s="93"/>
      <c r="M480" s="93">
        <v>2</v>
      </c>
      <c r="N480" s="93">
        <f t="shared" si="45"/>
        <v>0</v>
      </c>
      <c r="O480" s="93">
        <f t="shared" si="46"/>
        <v>180</v>
      </c>
      <c r="P480" s="93">
        <f t="shared" si="47"/>
        <v>0</v>
      </c>
      <c r="Q480" s="93"/>
      <c r="R480" s="93">
        <f t="shared" si="48"/>
        <v>180</v>
      </c>
      <c r="S480" s="93">
        <v>50</v>
      </c>
      <c r="T480" s="90">
        <v>56</v>
      </c>
      <c r="U480" s="93" t="s">
        <v>95</v>
      </c>
      <c r="V480" s="92"/>
      <c r="W480" s="504" t="s">
        <v>1545</v>
      </c>
    </row>
    <row r="481" spans="1:23" ht="15">
      <c r="A481" s="91">
        <v>4</v>
      </c>
      <c r="B481" s="93">
        <v>27</v>
      </c>
      <c r="C481" s="93" t="s">
        <v>616</v>
      </c>
      <c r="D481" s="94" t="s">
        <v>617</v>
      </c>
      <c r="E481" s="93">
        <v>3</v>
      </c>
      <c r="F481" s="96" t="s">
        <v>44</v>
      </c>
      <c r="G481" s="94" t="s">
        <v>735</v>
      </c>
      <c r="H481" s="93">
        <v>90</v>
      </c>
      <c r="I481" s="93"/>
      <c r="J481" s="93">
        <v>90</v>
      </c>
      <c r="K481" s="93"/>
      <c r="L481" s="93"/>
      <c r="M481" s="93">
        <v>2</v>
      </c>
      <c r="N481" s="93">
        <f t="shared" si="45"/>
        <v>0</v>
      </c>
      <c r="O481" s="93">
        <f t="shared" si="46"/>
        <v>180</v>
      </c>
      <c r="P481" s="93">
        <f t="shared" si="47"/>
        <v>0</v>
      </c>
      <c r="Q481" s="93"/>
      <c r="R481" s="93">
        <f t="shared" si="48"/>
        <v>180</v>
      </c>
      <c r="S481" s="90">
        <v>50</v>
      </c>
      <c r="T481" s="93">
        <v>56</v>
      </c>
      <c r="U481" s="90" t="s">
        <v>95</v>
      </c>
      <c r="V481" s="92"/>
      <c r="W481" s="504" t="s">
        <v>1545</v>
      </c>
    </row>
    <row r="482" spans="1:23" ht="15">
      <c r="A482" s="91">
        <v>5</v>
      </c>
      <c r="B482" s="93">
        <v>27</v>
      </c>
      <c r="C482" s="93" t="s">
        <v>666</v>
      </c>
      <c r="D482" s="94" t="s">
        <v>667</v>
      </c>
      <c r="E482" s="95">
        <v>2</v>
      </c>
      <c r="F482" s="96" t="s">
        <v>37</v>
      </c>
      <c r="G482" s="94" t="s">
        <v>734</v>
      </c>
      <c r="H482" s="93">
        <v>36</v>
      </c>
      <c r="I482" s="93">
        <v>24</v>
      </c>
      <c r="J482" s="93">
        <v>12</v>
      </c>
      <c r="K482" s="93"/>
      <c r="L482" s="93"/>
      <c r="M482" s="93">
        <v>7</v>
      </c>
      <c r="N482" s="93">
        <f t="shared" si="45"/>
        <v>168</v>
      </c>
      <c r="O482" s="93">
        <f t="shared" si="46"/>
        <v>84</v>
      </c>
      <c r="P482" s="93">
        <f t="shared" si="47"/>
        <v>0</v>
      </c>
      <c r="Q482" s="93"/>
      <c r="R482" s="93">
        <f t="shared" si="48"/>
        <v>252</v>
      </c>
      <c r="S482" s="85">
        <v>53</v>
      </c>
      <c r="T482" s="90">
        <v>57</v>
      </c>
      <c r="U482" s="85" t="s">
        <v>38</v>
      </c>
      <c r="V482" s="92"/>
      <c r="W482" s="504" t="s">
        <v>1545</v>
      </c>
    </row>
    <row r="483" spans="1:23" ht="15">
      <c r="A483" s="91">
        <v>6</v>
      </c>
      <c r="B483" s="93">
        <v>27</v>
      </c>
      <c r="C483" s="93" t="s">
        <v>666</v>
      </c>
      <c r="D483" s="94" t="s">
        <v>667</v>
      </c>
      <c r="E483" s="93">
        <v>2</v>
      </c>
      <c r="F483" s="96" t="s">
        <v>37</v>
      </c>
      <c r="G483" s="94" t="s">
        <v>734</v>
      </c>
      <c r="H483" s="93">
        <v>36</v>
      </c>
      <c r="I483" s="93">
        <v>24</v>
      </c>
      <c r="J483" s="93">
        <v>12</v>
      </c>
      <c r="K483" s="93"/>
      <c r="L483" s="93"/>
      <c r="M483" s="93">
        <v>1</v>
      </c>
      <c r="N483" s="93">
        <f t="shared" si="45"/>
        <v>24</v>
      </c>
      <c r="O483" s="93">
        <f t="shared" si="46"/>
        <v>12</v>
      </c>
      <c r="P483" s="93">
        <f t="shared" si="47"/>
        <v>0</v>
      </c>
      <c r="Q483" s="93"/>
      <c r="R483" s="93">
        <f t="shared" si="48"/>
        <v>36</v>
      </c>
      <c r="S483" s="90">
        <v>55</v>
      </c>
      <c r="T483" s="90">
        <v>57</v>
      </c>
      <c r="U483" s="90" t="s">
        <v>129</v>
      </c>
      <c r="V483" s="92"/>
      <c r="W483" s="504" t="s">
        <v>1545</v>
      </c>
    </row>
    <row r="484" spans="1:23" s="134" customFormat="1">
      <c r="A484" s="91">
        <v>7</v>
      </c>
      <c r="B484" s="93">
        <v>27</v>
      </c>
      <c r="C484" s="93" t="s">
        <v>730</v>
      </c>
      <c r="D484" s="94" t="s">
        <v>731</v>
      </c>
      <c r="E484" s="93">
        <v>2</v>
      </c>
      <c r="F484" s="96" t="s">
        <v>37</v>
      </c>
      <c r="G484" s="94" t="s">
        <v>734</v>
      </c>
      <c r="H484" s="93">
        <v>36</v>
      </c>
      <c r="I484" s="93">
        <v>24</v>
      </c>
      <c r="J484" s="93">
        <v>12</v>
      </c>
      <c r="K484" s="93"/>
      <c r="L484" s="93"/>
      <c r="M484" s="93">
        <v>1</v>
      </c>
      <c r="N484" s="93">
        <f t="shared" si="45"/>
        <v>24</v>
      </c>
      <c r="O484" s="93">
        <f t="shared" si="46"/>
        <v>12</v>
      </c>
      <c r="P484" s="93">
        <f t="shared" si="47"/>
        <v>0</v>
      </c>
      <c r="Q484" s="93"/>
      <c r="R484" s="93">
        <f t="shared" si="48"/>
        <v>36</v>
      </c>
      <c r="S484" s="93">
        <v>55</v>
      </c>
      <c r="T484" s="93">
        <v>57</v>
      </c>
      <c r="U484" s="93" t="s">
        <v>129</v>
      </c>
      <c r="V484" s="92"/>
      <c r="W484" s="504" t="s">
        <v>1545</v>
      </c>
    </row>
    <row r="485" spans="1:23" ht="15" customHeight="1">
      <c r="A485" s="91">
        <v>8</v>
      </c>
      <c r="B485" s="93">
        <v>27</v>
      </c>
      <c r="C485" s="93" t="s">
        <v>666</v>
      </c>
      <c r="D485" s="94" t="s">
        <v>667</v>
      </c>
      <c r="E485" s="93">
        <v>2</v>
      </c>
      <c r="F485" s="96" t="s">
        <v>37</v>
      </c>
      <c r="G485" s="94" t="s">
        <v>734</v>
      </c>
      <c r="H485" s="93">
        <v>36</v>
      </c>
      <c r="I485" s="93">
        <v>24</v>
      </c>
      <c r="J485" s="93">
        <v>12</v>
      </c>
      <c r="K485" s="93"/>
      <c r="L485" s="93"/>
      <c r="M485" s="93">
        <v>5</v>
      </c>
      <c r="N485" s="93">
        <f t="shared" si="45"/>
        <v>120</v>
      </c>
      <c r="O485" s="93">
        <f t="shared" si="46"/>
        <v>60</v>
      </c>
      <c r="P485" s="93">
        <f t="shared" si="47"/>
        <v>0</v>
      </c>
      <c r="Q485" s="93"/>
      <c r="R485" s="93">
        <f t="shared" si="48"/>
        <v>180</v>
      </c>
      <c r="S485" s="93">
        <v>50</v>
      </c>
      <c r="T485" s="93">
        <v>57</v>
      </c>
      <c r="U485" s="93" t="s">
        <v>46</v>
      </c>
      <c r="V485" s="92"/>
      <c r="W485" s="504" t="s">
        <v>1545</v>
      </c>
    </row>
    <row r="486" spans="1:23" ht="15">
      <c r="A486" s="91">
        <v>9</v>
      </c>
      <c r="B486" s="93">
        <v>27</v>
      </c>
      <c r="C486" s="93" t="s">
        <v>666</v>
      </c>
      <c r="D486" s="94" t="s">
        <v>667</v>
      </c>
      <c r="E486" s="95">
        <v>2</v>
      </c>
      <c r="F486" s="96" t="s">
        <v>37</v>
      </c>
      <c r="G486" s="94" t="s">
        <v>734</v>
      </c>
      <c r="H486" s="93">
        <v>36</v>
      </c>
      <c r="I486" s="93">
        <v>24</v>
      </c>
      <c r="J486" s="93">
        <v>12</v>
      </c>
      <c r="K486" s="93"/>
      <c r="L486" s="93"/>
      <c r="M486" s="93">
        <v>3</v>
      </c>
      <c r="N486" s="93">
        <f t="shared" si="45"/>
        <v>72</v>
      </c>
      <c r="O486" s="93">
        <f t="shared" si="46"/>
        <v>36</v>
      </c>
      <c r="P486" s="93">
        <f t="shared" si="47"/>
        <v>0</v>
      </c>
      <c r="Q486" s="93"/>
      <c r="R486" s="93">
        <f t="shared" si="48"/>
        <v>108</v>
      </c>
      <c r="S486" s="90">
        <v>55</v>
      </c>
      <c r="T486" s="93">
        <v>57</v>
      </c>
      <c r="U486" s="90" t="s">
        <v>1555</v>
      </c>
      <c r="V486" s="92"/>
      <c r="W486" s="504" t="s">
        <v>1545</v>
      </c>
    </row>
    <row r="487" spans="1:23" ht="12.75" customHeight="1">
      <c r="A487" s="91">
        <v>10</v>
      </c>
      <c r="B487" s="93">
        <v>27</v>
      </c>
      <c r="C487" s="93" t="s">
        <v>666</v>
      </c>
      <c r="D487" s="94" t="s">
        <v>667</v>
      </c>
      <c r="E487" s="93">
        <v>2</v>
      </c>
      <c r="F487" s="96" t="s">
        <v>37</v>
      </c>
      <c r="G487" s="94" t="s">
        <v>734</v>
      </c>
      <c r="H487" s="93">
        <v>36</v>
      </c>
      <c r="I487" s="93">
        <v>24</v>
      </c>
      <c r="J487" s="93">
        <v>12</v>
      </c>
      <c r="K487" s="93"/>
      <c r="L487" s="93"/>
      <c r="M487" s="93">
        <v>3</v>
      </c>
      <c r="N487" s="93">
        <f t="shared" si="45"/>
        <v>72</v>
      </c>
      <c r="O487" s="93">
        <f t="shared" si="46"/>
        <v>36</v>
      </c>
      <c r="P487" s="93">
        <f t="shared" si="47"/>
        <v>0</v>
      </c>
      <c r="Q487" s="93"/>
      <c r="R487" s="93">
        <f t="shared" si="48"/>
        <v>108</v>
      </c>
      <c r="S487" s="90">
        <v>50</v>
      </c>
      <c r="T487" s="93">
        <v>57</v>
      </c>
      <c r="U487" s="90" t="s">
        <v>1559</v>
      </c>
      <c r="V487" s="92"/>
      <c r="W487" s="504" t="s">
        <v>1545</v>
      </c>
    </row>
    <row r="488" spans="1:23" ht="12.75" customHeight="1">
      <c r="A488" s="91">
        <v>11</v>
      </c>
      <c r="B488" s="93">
        <v>27</v>
      </c>
      <c r="C488" s="93" t="s">
        <v>666</v>
      </c>
      <c r="D488" s="94" t="s">
        <v>667</v>
      </c>
      <c r="E488" s="93">
        <v>2</v>
      </c>
      <c r="F488" s="96" t="s">
        <v>37</v>
      </c>
      <c r="G488" s="94" t="s">
        <v>734</v>
      </c>
      <c r="H488" s="93">
        <v>36</v>
      </c>
      <c r="I488" s="93">
        <v>24</v>
      </c>
      <c r="J488" s="93">
        <v>12</v>
      </c>
      <c r="K488" s="93"/>
      <c r="L488" s="93"/>
      <c r="M488" s="93">
        <v>4</v>
      </c>
      <c r="N488" s="93">
        <f t="shared" si="45"/>
        <v>96</v>
      </c>
      <c r="O488" s="93">
        <f t="shared" si="46"/>
        <v>48</v>
      </c>
      <c r="P488" s="93">
        <f t="shared" si="47"/>
        <v>0</v>
      </c>
      <c r="Q488" s="93"/>
      <c r="R488" s="93">
        <f t="shared" si="48"/>
        <v>144</v>
      </c>
      <c r="S488" s="90">
        <v>50</v>
      </c>
      <c r="T488" s="93">
        <v>57</v>
      </c>
      <c r="U488" s="90" t="s">
        <v>85</v>
      </c>
      <c r="V488" s="92"/>
      <c r="W488" s="504" t="s">
        <v>1545</v>
      </c>
    </row>
    <row r="489" spans="1:23">
      <c r="A489" s="91">
        <v>12</v>
      </c>
      <c r="B489" s="93">
        <v>27</v>
      </c>
      <c r="C489" s="93" t="s">
        <v>666</v>
      </c>
      <c r="D489" s="94" t="s">
        <v>667</v>
      </c>
      <c r="E489" s="93">
        <v>2</v>
      </c>
      <c r="F489" s="96" t="s">
        <v>37</v>
      </c>
      <c r="G489" s="94" t="s">
        <v>734</v>
      </c>
      <c r="H489" s="93">
        <v>36</v>
      </c>
      <c r="I489" s="93">
        <v>24</v>
      </c>
      <c r="J489" s="93">
        <v>12</v>
      </c>
      <c r="K489" s="93"/>
      <c r="L489" s="93"/>
      <c r="M489" s="93">
        <v>2</v>
      </c>
      <c r="N489" s="93">
        <f t="shared" si="45"/>
        <v>48</v>
      </c>
      <c r="O489" s="93">
        <f t="shared" si="46"/>
        <v>24</v>
      </c>
      <c r="P489" s="93">
        <f t="shared" si="47"/>
        <v>0</v>
      </c>
      <c r="Q489" s="93"/>
      <c r="R489" s="93">
        <f t="shared" si="48"/>
        <v>72</v>
      </c>
      <c r="S489" s="93">
        <v>50</v>
      </c>
      <c r="T489" s="93">
        <v>57</v>
      </c>
      <c r="U489" s="93" t="s">
        <v>550</v>
      </c>
      <c r="V489" s="92"/>
      <c r="W489" s="504" t="s">
        <v>1545</v>
      </c>
    </row>
    <row r="490" spans="1:23">
      <c r="A490" s="91">
        <v>13</v>
      </c>
      <c r="B490" s="93">
        <v>27</v>
      </c>
      <c r="C490" s="93" t="s">
        <v>666</v>
      </c>
      <c r="D490" s="94" t="s">
        <v>667</v>
      </c>
      <c r="E490" s="93">
        <v>2</v>
      </c>
      <c r="F490" s="96" t="s">
        <v>37</v>
      </c>
      <c r="G490" s="94" t="s">
        <v>734</v>
      </c>
      <c r="H490" s="93">
        <v>36</v>
      </c>
      <c r="I490" s="93">
        <v>24</v>
      </c>
      <c r="J490" s="93">
        <v>12</v>
      </c>
      <c r="K490" s="93"/>
      <c r="L490" s="93"/>
      <c r="M490" s="93">
        <v>2</v>
      </c>
      <c r="N490" s="93">
        <f t="shared" si="45"/>
        <v>48</v>
      </c>
      <c r="O490" s="93">
        <f t="shared" si="46"/>
        <v>24</v>
      </c>
      <c r="P490" s="93">
        <f t="shared" si="47"/>
        <v>0</v>
      </c>
      <c r="Q490" s="93"/>
      <c r="R490" s="93">
        <f t="shared" si="48"/>
        <v>72</v>
      </c>
      <c r="S490" s="93">
        <v>45</v>
      </c>
      <c r="T490" s="93">
        <v>57</v>
      </c>
      <c r="U490" s="93" t="s">
        <v>549</v>
      </c>
      <c r="V490" s="92"/>
      <c r="W490" s="504" t="s">
        <v>1545</v>
      </c>
    </row>
    <row r="491" spans="1:23" ht="15">
      <c r="A491" s="91">
        <v>14</v>
      </c>
      <c r="B491" s="93">
        <v>27</v>
      </c>
      <c r="C491" s="93" t="s">
        <v>666</v>
      </c>
      <c r="D491" s="94" t="s">
        <v>667</v>
      </c>
      <c r="E491" s="93">
        <v>2</v>
      </c>
      <c r="F491" s="96" t="s">
        <v>37</v>
      </c>
      <c r="G491" s="94" t="s">
        <v>734</v>
      </c>
      <c r="H491" s="93">
        <v>36</v>
      </c>
      <c r="I491" s="93">
        <v>24</v>
      </c>
      <c r="J491" s="93">
        <v>12</v>
      </c>
      <c r="K491" s="93"/>
      <c r="L491" s="93"/>
      <c r="M491" s="93">
        <v>3</v>
      </c>
      <c r="N491" s="93">
        <f t="shared" si="45"/>
        <v>72</v>
      </c>
      <c r="O491" s="93">
        <f t="shared" si="46"/>
        <v>36</v>
      </c>
      <c r="P491" s="93">
        <f t="shared" si="47"/>
        <v>0</v>
      </c>
      <c r="Q491" s="93"/>
      <c r="R491" s="93">
        <f t="shared" si="48"/>
        <v>108</v>
      </c>
      <c r="S491" s="90">
        <v>44</v>
      </c>
      <c r="T491" s="90">
        <v>57</v>
      </c>
      <c r="U491" s="90" t="s">
        <v>396</v>
      </c>
      <c r="V491" s="92"/>
      <c r="W491" s="504" t="s">
        <v>1545</v>
      </c>
    </row>
    <row r="492" spans="1:23" ht="15">
      <c r="A492" s="91">
        <v>15</v>
      </c>
      <c r="B492" s="93">
        <v>27</v>
      </c>
      <c r="C492" s="93" t="s">
        <v>666</v>
      </c>
      <c r="D492" s="94" t="s">
        <v>667</v>
      </c>
      <c r="E492" s="93">
        <v>2</v>
      </c>
      <c r="F492" s="96" t="s">
        <v>37</v>
      </c>
      <c r="G492" s="94" t="s">
        <v>734</v>
      </c>
      <c r="H492" s="93">
        <v>36</v>
      </c>
      <c r="I492" s="93">
        <v>24</v>
      </c>
      <c r="J492" s="93">
        <v>12</v>
      </c>
      <c r="K492" s="93"/>
      <c r="L492" s="93"/>
      <c r="M492" s="93">
        <v>4</v>
      </c>
      <c r="N492" s="93">
        <f t="shared" si="45"/>
        <v>96</v>
      </c>
      <c r="O492" s="93">
        <f t="shared" si="46"/>
        <v>48</v>
      </c>
      <c r="P492" s="93">
        <f t="shared" si="47"/>
        <v>0</v>
      </c>
      <c r="Q492" s="93"/>
      <c r="R492" s="93">
        <f t="shared" si="48"/>
        <v>144</v>
      </c>
      <c r="S492" s="90">
        <v>50</v>
      </c>
      <c r="T492" s="90">
        <v>57</v>
      </c>
      <c r="U492" s="90" t="s">
        <v>53</v>
      </c>
      <c r="V492" s="92"/>
      <c r="W492" s="504" t="s">
        <v>1545</v>
      </c>
    </row>
    <row r="493" spans="1:23" ht="15">
      <c r="A493" s="91">
        <v>16</v>
      </c>
      <c r="B493" s="93">
        <v>27</v>
      </c>
      <c r="C493" s="93" t="s">
        <v>666</v>
      </c>
      <c r="D493" s="94" t="s">
        <v>667</v>
      </c>
      <c r="E493" s="93">
        <v>2</v>
      </c>
      <c r="F493" s="96" t="s">
        <v>37</v>
      </c>
      <c r="G493" s="94" t="s">
        <v>734</v>
      </c>
      <c r="H493" s="93">
        <v>36</v>
      </c>
      <c r="I493" s="93">
        <v>24</v>
      </c>
      <c r="J493" s="93">
        <v>12</v>
      </c>
      <c r="K493" s="93"/>
      <c r="L493" s="93"/>
      <c r="M493" s="93">
        <v>5</v>
      </c>
      <c r="N493" s="93">
        <f t="shared" si="45"/>
        <v>120</v>
      </c>
      <c r="O493" s="93">
        <f t="shared" si="46"/>
        <v>60</v>
      </c>
      <c r="P493" s="93">
        <f t="shared" si="47"/>
        <v>0</v>
      </c>
      <c r="Q493" s="93"/>
      <c r="R493" s="93">
        <f t="shared" si="48"/>
        <v>180</v>
      </c>
      <c r="S493" s="90">
        <v>53</v>
      </c>
      <c r="T493" s="90">
        <v>57</v>
      </c>
      <c r="U493" s="90" t="s">
        <v>89</v>
      </c>
      <c r="V493" s="92"/>
      <c r="W493" s="504" t="s">
        <v>1545</v>
      </c>
    </row>
    <row r="494" spans="1:23" ht="15">
      <c r="A494" s="91">
        <v>17</v>
      </c>
      <c r="B494" s="93">
        <v>27</v>
      </c>
      <c r="C494" s="93" t="s">
        <v>770</v>
      </c>
      <c r="D494" s="94" t="s">
        <v>667</v>
      </c>
      <c r="E494" s="92">
        <v>2</v>
      </c>
      <c r="F494" s="96" t="s">
        <v>37</v>
      </c>
      <c r="G494" s="94" t="s">
        <v>734</v>
      </c>
      <c r="H494" s="93">
        <v>36</v>
      </c>
      <c r="I494" s="93">
        <v>24</v>
      </c>
      <c r="J494" s="93">
        <v>12</v>
      </c>
      <c r="K494" s="93"/>
      <c r="L494" s="93"/>
      <c r="M494" s="93">
        <v>3</v>
      </c>
      <c r="N494" s="93">
        <f t="shared" si="45"/>
        <v>72</v>
      </c>
      <c r="O494" s="93">
        <f t="shared" si="46"/>
        <v>36</v>
      </c>
      <c r="P494" s="93">
        <f t="shared" si="47"/>
        <v>0</v>
      </c>
      <c r="Q494" s="93"/>
      <c r="R494" s="93">
        <f t="shared" si="48"/>
        <v>108</v>
      </c>
      <c r="S494" s="90">
        <v>51</v>
      </c>
      <c r="T494" s="90">
        <v>57</v>
      </c>
      <c r="U494" s="90" t="s">
        <v>79</v>
      </c>
      <c r="V494" s="92"/>
      <c r="W494" s="504" t="s">
        <v>1545</v>
      </c>
    </row>
    <row r="495" spans="1:23" ht="15">
      <c r="A495" s="91">
        <v>18</v>
      </c>
      <c r="B495" s="93">
        <v>27</v>
      </c>
      <c r="C495" s="93" t="s">
        <v>666</v>
      </c>
      <c r="D495" s="94" t="s">
        <v>667</v>
      </c>
      <c r="E495" s="95">
        <v>2</v>
      </c>
      <c r="F495" s="96" t="s">
        <v>37</v>
      </c>
      <c r="G495" s="94" t="s">
        <v>734</v>
      </c>
      <c r="H495" s="93">
        <v>36</v>
      </c>
      <c r="I495" s="93">
        <v>24</v>
      </c>
      <c r="J495" s="93">
        <v>12</v>
      </c>
      <c r="K495" s="93"/>
      <c r="L495" s="93"/>
      <c r="M495" s="93">
        <v>4</v>
      </c>
      <c r="N495" s="93">
        <f t="shared" si="45"/>
        <v>96</v>
      </c>
      <c r="O495" s="93">
        <f t="shared" si="46"/>
        <v>48</v>
      </c>
      <c r="P495" s="93">
        <f t="shared" si="47"/>
        <v>0</v>
      </c>
      <c r="Q495" s="93"/>
      <c r="R495" s="93">
        <f t="shared" si="48"/>
        <v>144</v>
      </c>
      <c r="S495" s="90">
        <v>54</v>
      </c>
      <c r="T495" s="90">
        <v>57</v>
      </c>
      <c r="U495" s="90" t="s">
        <v>99</v>
      </c>
      <c r="V495" s="92"/>
      <c r="W495" s="504" t="s">
        <v>1545</v>
      </c>
    </row>
    <row r="496" spans="1:23" ht="15">
      <c r="A496" s="91">
        <v>19</v>
      </c>
      <c r="B496" s="93">
        <v>27</v>
      </c>
      <c r="C496" s="93" t="s">
        <v>666</v>
      </c>
      <c r="D496" s="94" t="s">
        <v>667</v>
      </c>
      <c r="E496" s="95">
        <v>2</v>
      </c>
      <c r="F496" s="96" t="s">
        <v>37</v>
      </c>
      <c r="G496" s="94" t="s">
        <v>734</v>
      </c>
      <c r="H496" s="93">
        <v>36</v>
      </c>
      <c r="I496" s="93">
        <v>24</v>
      </c>
      <c r="J496" s="93">
        <v>12</v>
      </c>
      <c r="K496" s="93"/>
      <c r="L496" s="93"/>
      <c r="M496" s="93">
        <v>2</v>
      </c>
      <c r="N496" s="93">
        <f t="shared" si="45"/>
        <v>48</v>
      </c>
      <c r="O496" s="93">
        <f t="shared" si="46"/>
        <v>24</v>
      </c>
      <c r="P496" s="93">
        <f t="shared" si="47"/>
        <v>0</v>
      </c>
      <c r="Q496" s="93"/>
      <c r="R496" s="93">
        <f t="shared" si="48"/>
        <v>72</v>
      </c>
      <c r="S496" s="90">
        <v>55</v>
      </c>
      <c r="T496" s="93">
        <v>57</v>
      </c>
      <c r="U496" s="90" t="s">
        <v>498</v>
      </c>
      <c r="V496" s="92"/>
      <c r="W496" s="504" t="s">
        <v>1545</v>
      </c>
    </row>
    <row r="497" spans="1:26" ht="15">
      <c r="A497" s="91">
        <v>20</v>
      </c>
      <c r="B497" s="93">
        <v>27</v>
      </c>
      <c r="C497" s="93" t="s">
        <v>770</v>
      </c>
      <c r="D497" s="94" t="s">
        <v>667</v>
      </c>
      <c r="E497" s="95">
        <v>2</v>
      </c>
      <c r="F497" s="96" t="s">
        <v>37</v>
      </c>
      <c r="G497" s="94" t="s">
        <v>734</v>
      </c>
      <c r="H497" s="93">
        <v>36</v>
      </c>
      <c r="I497" s="93">
        <v>24</v>
      </c>
      <c r="J497" s="93">
        <v>12</v>
      </c>
      <c r="K497" s="93"/>
      <c r="L497" s="93"/>
      <c r="M497" s="93">
        <v>5</v>
      </c>
      <c r="N497" s="93">
        <f t="shared" si="45"/>
        <v>120</v>
      </c>
      <c r="O497" s="93">
        <f t="shared" si="46"/>
        <v>60</v>
      </c>
      <c r="P497" s="93">
        <f t="shared" si="47"/>
        <v>0</v>
      </c>
      <c r="Q497" s="93"/>
      <c r="R497" s="93">
        <f t="shared" si="48"/>
        <v>180</v>
      </c>
      <c r="S497" s="90">
        <v>50</v>
      </c>
      <c r="T497" s="93">
        <v>57</v>
      </c>
      <c r="U497" s="90" t="s">
        <v>60</v>
      </c>
      <c r="V497" s="92"/>
      <c r="W497" s="504" t="s">
        <v>1545</v>
      </c>
    </row>
    <row r="498" spans="1:26" ht="15">
      <c r="A498" s="91">
        <v>21</v>
      </c>
      <c r="B498" s="93">
        <v>27</v>
      </c>
      <c r="C498" s="93" t="s">
        <v>666</v>
      </c>
      <c r="D498" s="94" t="s">
        <v>667</v>
      </c>
      <c r="E498" s="93">
        <v>2</v>
      </c>
      <c r="F498" s="96" t="s">
        <v>37</v>
      </c>
      <c r="G498" s="94" t="s">
        <v>734</v>
      </c>
      <c r="H498" s="93">
        <v>36</v>
      </c>
      <c r="I498" s="93">
        <v>24</v>
      </c>
      <c r="J498" s="93">
        <v>12</v>
      </c>
      <c r="K498" s="93"/>
      <c r="L498" s="93"/>
      <c r="M498" s="93">
        <v>3</v>
      </c>
      <c r="N498" s="93">
        <f t="shared" si="45"/>
        <v>72</v>
      </c>
      <c r="O498" s="93">
        <f t="shared" si="46"/>
        <v>36</v>
      </c>
      <c r="P498" s="93">
        <f t="shared" si="47"/>
        <v>0</v>
      </c>
      <c r="Q498" s="93"/>
      <c r="R498" s="93">
        <f t="shared" si="48"/>
        <v>108</v>
      </c>
      <c r="S498" s="93">
        <v>56</v>
      </c>
      <c r="T498" s="90">
        <v>57</v>
      </c>
      <c r="U498" s="93" t="s">
        <v>71</v>
      </c>
      <c r="V498" s="92"/>
      <c r="W498" s="504" t="s">
        <v>1545</v>
      </c>
    </row>
    <row r="499" spans="1:26" ht="15">
      <c r="A499" s="91">
        <v>22</v>
      </c>
      <c r="B499" s="93">
        <v>27</v>
      </c>
      <c r="C499" s="93" t="s">
        <v>666</v>
      </c>
      <c r="D499" s="94" t="s">
        <v>667</v>
      </c>
      <c r="E499" s="93">
        <v>2</v>
      </c>
      <c r="F499" s="96" t="s">
        <v>37</v>
      </c>
      <c r="G499" s="94" t="s">
        <v>734</v>
      </c>
      <c r="H499" s="93">
        <v>36</v>
      </c>
      <c r="I499" s="93">
        <v>24</v>
      </c>
      <c r="J499" s="93">
        <v>12</v>
      </c>
      <c r="K499" s="93"/>
      <c r="L499" s="93"/>
      <c r="M499" s="93">
        <v>5</v>
      </c>
      <c r="N499" s="93">
        <f t="shared" si="45"/>
        <v>120</v>
      </c>
      <c r="O499" s="93">
        <f t="shared" si="46"/>
        <v>60</v>
      </c>
      <c r="P499" s="93">
        <f t="shared" si="47"/>
        <v>0</v>
      </c>
      <c r="Q499" s="93"/>
      <c r="R499" s="93">
        <f t="shared" si="48"/>
        <v>180</v>
      </c>
      <c r="S499" s="90">
        <v>53</v>
      </c>
      <c r="T499" s="90">
        <v>57</v>
      </c>
      <c r="U499" s="90" t="s">
        <v>74</v>
      </c>
      <c r="V499" s="92"/>
      <c r="W499" s="504" t="s">
        <v>1545</v>
      </c>
    </row>
    <row r="500" spans="1:26" ht="15">
      <c r="A500" s="91">
        <v>23</v>
      </c>
      <c r="B500" s="93">
        <v>27</v>
      </c>
      <c r="C500" s="93" t="s">
        <v>666</v>
      </c>
      <c r="D500" s="94" t="s">
        <v>667</v>
      </c>
      <c r="E500" s="93">
        <v>2</v>
      </c>
      <c r="F500" s="96" t="s">
        <v>37</v>
      </c>
      <c r="G500" s="94" t="s">
        <v>734</v>
      </c>
      <c r="H500" s="93">
        <v>36</v>
      </c>
      <c r="I500" s="93">
        <v>24</v>
      </c>
      <c r="J500" s="93">
        <v>12</v>
      </c>
      <c r="K500" s="93"/>
      <c r="L500" s="93"/>
      <c r="M500" s="93">
        <v>2</v>
      </c>
      <c r="N500" s="93">
        <f t="shared" si="45"/>
        <v>48</v>
      </c>
      <c r="O500" s="93">
        <f t="shared" si="46"/>
        <v>24</v>
      </c>
      <c r="P500" s="93">
        <f t="shared" si="47"/>
        <v>0</v>
      </c>
      <c r="Q500" s="93"/>
      <c r="R500" s="93">
        <f t="shared" si="48"/>
        <v>72</v>
      </c>
      <c r="S500" s="93">
        <v>50</v>
      </c>
      <c r="T500" s="90">
        <v>57</v>
      </c>
      <c r="U500" s="93" t="s">
        <v>1541</v>
      </c>
      <c r="V500" s="92"/>
      <c r="W500" s="504" t="s">
        <v>1545</v>
      </c>
    </row>
    <row r="501" spans="1:26" ht="15">
      <c r="A501" s="91">
        <v>24</v>
      </c>
      <c r="B501" s="93">
        <v>27</v>
      </c>
      <c r="C501" s="93" t="s">
        <v>770</v>
      </c>
      <c r="D501" s="94" t="s">
        <v>667</v>
      </c>
      <c r="E501" s="93">
        <v>2</v>
      </c>
      <c r="F501" s="96" t="s">
        <v>37</v>
      </c>
      <c r="G501" s="94" t="s">
        <v>734</v>
      </c>
      <c r="H501" s="93">
        <v>36</v>
      </c>
      <c r="I501" s="93">
        <v>24</v>
      </c>
      <c r="J501" s="93">
        <v>12</v>
      </c>
      <c r="K501" s="93"/>
      <c r="L501" s="93"/>
      <c r="M501" s="93">
        <v>2</v>
      </c>
      <c r="N501" s="93">
        <f t="shared" si="45"/>
        <v>48</v>
      </c>
      <c r="O501" s="93">
        <f t="shared" si="46"/>
        <v>24</v>
      </c>
      <c r="P501" s="93">
        <f t="shared" si="47"/>
        <v>0</v>
      </c>
      <c r="Q501" s="93"/>
      <c r="R501" s="93">
        <f t="shared" si="48"/>
        <v>72</v>
      </c>
      <c r="S501" s="90">
        <v>50</v>
      </c>
      <c r="T501" s="93">
        <v>57</v>
      </c>
      <c r="U501" s="90" t="s">
        <v>1594</v>
      </c>
      <c r="V501" s="92"/>
      <c r="W501" s="504" t="s">
        <v>1545</v>
      </c>
    </row>
    <row r="502" spans="1:26" ht="15">
      <c r="A502" s="91">
        <v>25</v>
      </c>
      <c r="B502" s="93">
        <v>27</v>
      </c>
      <c r="C502" s="93" t="s">
        <v>677</v>
      </c>
      <c r="D502" s="94" t="s">
        <v>678</v>
      </c>
      <c r="E502" s="95">
        <v>3</v>
      </c>
      <c r="F502" s="96" t="s">
        <v>37</v>
      </c>
      <c r="G502" s="94" t="s">
        <v>735</v>
      </c>
      <c r="H502" s="93">
        <v>90</v>
      </c>
      <c r="I502" s="93"/>
      <c r="J502" s="93">
        <v>90</v>
      </c>
      <c r="K502" s="93"/>
      <c r="L502" s="93"/>
      <c r="M502" s="93">
        <v>5</v>
      </c>
      <c r="N502" s="93">
        <f t="shared" si="45"/>
        <v>0</v>
      </c>
      <c r="O502" s="93">
        <f t="shared" si="46"/>
        <v>450</v>
      </c>
      <c r="P502" s="93">
        <f t="shared" si="47"/>
        <v>0</v>
      </c>
      <c r="Q502" s="93"/>
      <c r="R502" s="93">
        <f t="shared" si="48"/>
        <v>450</v>
      </c>
      <c r="S502" s="90">
        <v>50</v>
      </c>
      <c r="T502" s="93">
        <v>57</v>
      </c>
      <c r="U502" s="90" t="s">
        <v>95</v>
      </c>
      <c r="V502" s="92"/>
      <c r="W502" s="504" t="s">
        <v>1545</v>
      </c>
    </row>
    <row r="503" spans="1:26" ht="15">
      <c r="A503" s="91">
        <v>26</v>
      </c>
      <c r="B503" s="93">
        <v>27</v>
      </c>
      <c r="C503" s="93" t="s">
        <v>679</v>
      </c>
      <c r="D503" s="94" t="s">
        <v>680</v>
      </c>
      <c r="E503" s="95">
        <v>3</v>
      </c>
      <c r="F503" s="96" t="s">
        <v>37</v>
      </c>
      <c r="G503" s="94" t="s">
        <v>735</v>
      </c>
      <c r="H503" s="93">
        <v>90</v>
      </c>
      <c r="I503" s="93"/>
      <c r="J503" s="93">
        <v>90</v>
      </c>
      <c r="K503" s="93"/>
      <c r="L503" s="93"/>
      <c r="M503" s="93">
        <v>5</v>
      </c>
      <c r="N503" s="93">
        <f t="shared" si="45"/>
        <v>0</v>
      </c>
      <c r="O503" s="93">
        <f t="shared" si="46"/>
        <v>450</v>
      </c>
      <c r="P503" s="93">
        <f t="shared" si="47"/>
        <v>0</v>
      </c>
      <c r="Q503" s="93"/>
      <c r="R503" s="93">
        <f t="shared" si="48"/>
        <v>450</v>
      </c>
      <c r="S503" s="90">
        <v>50</v>
      </c>
      <c r="T503" s="93">
        <v>57</v>
      </c>
      <c r="U503" s="90" t="s">
        <v>95</v>
      </c>
      <c r="V503" s="92"/>
      <c r="W503" s="504" t="s">
        <v>1545</v>
      </c>
    </row>
    <row r="504" spans="1:26" ht="15">
      <c r="A504" s="91">
        <v>27</v>
      </c>
      <c r="B504" s="93">
        <v>27</v>
      </c>
      <c r="C504" s="93" t="s">
        <v>97</v>
      </c>
      <c r="D504" s="94" t="s">
        <v>532</v>
      </c>
      <c r="E504" s="95">
        <v>2</v>
      </c>
      <c r="F504" s="96" t="s">
        <v>37</v>
      </c>
      <c r="G504" s="94" t="s">
        <v>734</v>
      </c>
      <c r="H504" s="93">
        <v>36</v>
      </c>
      <c r="I504" s="93">
        <v>24</v>
      </c>
      <c r="J504" s="93">
        <v>12</v>
      </c>
      <c r="K504" s="93"/>
      <c r="L504" s="93"/>
      <c r="M504" s="93">
        <v>1</v>
      </c>
      <c r="N504" s="93">
        <f t="shared" si="45"/>
        <v>24</v>
      </c>
      <c r="O504" s="93">
        <f t="shared" si="46"/>
        <v>12</v>
      </c>
      <c r="P504" s="93">
        <f t="shared" si="47"/>
        <v>0</v>
      </c>
      <c r="Q504" s="93"/>
      <c r="R504" s="93">
        <f t="shared" si="48"/>
        <v>36</v>
      </c>
      <c r="S504" s="90">
        <v>50</v>
      </c>
      <c r="T504" s="93">
        <v>57</v>
      </c>
      <c r="U504" s="90" t="s">
        <v>95</v>
      </c>
      <c r="V504" s="92"/>
      <c r="W504" s="504" t="s">
        <v>1545</v>
      </c>
    </row>
    <row r="505" spans="1:26" ht="15" customHeight="1">
      <c r="A505" s="91">
        <v>28</v>
      </c>
      <c r="B505" s="506">
        <v>27</v>
      </c>
      <c r="C505" s="93" t="s">
        <v>730</v>
      </c>
      <c r="D505" s="93" t="s">
        <v>731</v>
      </c>
      <c r="E505" s="93">
        <v>2</v>
      </c>
      <c r="F505" s="93" t="s">
        <v>37</v>
      </c>
      <c r="G505" s="93" t="s">
        <v>734</v>
      </c>
      <c r="H505" s="93">
        <v>36</v>
      </c>
      <c r="I505" s="93">
        <v>24</v>
      </c>
      <c r="J505" s="93">
        <v>12</v>
      </c>
      <c r="K505" s="93"/>
      <c r="L505" s="93"/>
      <c r="M505" s="93">
        <v>3</v>
      </c>
      <c r="N505" s="93">
        <f t="shared" si="45"/>
        <v>72</v>
      </c>
      <c r="O505" s="93">
        <f t="shared" si="46"/>
        <v>36</v>
      </c>
      <c r="P505" s="93">
        <f t="shared" si="47"/>
        <v>0</v>
      </c>
      <c r="Q505" s="93"/>
      <c r="R505" s="93">
        <f t="shared" si="48"/>
        <v>108</v>
      </c>
      <c r="S505" s="93">
        <v>56</v>
      </c>
      <c r="T505" s="93">
        <v>57</v>
      </c>
      <c r="U505" s="93" t="s">
        <v>560</v>
      </c>
      <c r="V505" s="504"/>
      <c r="W505" s="504" t="s">
        <v>1545</v>
      </c>
    </row>
    <row r="506" spans="1:26" ht="15" customHeight="1">
      <c r="A506" s="91">
        <v>29</v>
      </c>
      <c r="B506" s="506">
        <v>27</v>
      </c>
      <c r="C506" s="93" t="s">
        <v>730</v>
      </c>
      <c r="D506" s="93" t="s">
        <v>731</v>
      </c>
      <c r="E506" s="93">
        <v>2</v>
      </c>
      <c r="F506" s="93" t="s">
        <v>37</v>
      </c>
      <c r="G506" s="93" t="s">
        <v>734</v>
      </c>
      <c r="H506" s="93">
        <v>36</v>
      </c>
      <c r="I506" s="93">
        <v>24</v>
      </c>
      <c r="J506" s="93">
        <v>12</v>
      </c>
      <c r="K506" s="93"/>
      <c r="L506" s="93"/>
      <c r="M506" s="93">
        <v>2</v>
      </c>
      <c r="N506" s="93">
        <f t="shared" si="45"/>
        <v>48</v>
      </c>
      <c r="O506" s="93">
        <f t="shared" si="46"/>
        <v>24</v>
      </c>
      <c r="P506" s="93">
        <f t="shared" si="47"/>
        <v>0</v>
      </c>
      <c r="Q506" s="93"/>
      <c r="R506" s="93">
        <f t="shared" si="48"/>
        <v>72</v>
      </c>
      <c r="S506" s="93">
        <v>56</v>
      </c>
      <c r="T506" s="93">
        <v>57</v>
      </c>
      <c r="U506" s="93" t="s">
        <v>561</v>
      </c>
      <c r="V506" s="504"/>
      <c r="W506" s="504" t="s">
        <v>1545</v>
      </c>
    </row>
    <row r="507" spans="1:26" ht="15" customHeight="1">
      <c r="A507" s="91">
        <v>30</v>
      </c>
      <c r="B507" s="506">
        <v>27</v>
      </c>
      <c r="C507" s="93" t="s">
        <v>730</v>
      </c>
      <c r="D507" s="93" t="s">
        <v>731</v>
      </c>
      <c r="E507" s="93">
        <v>2</v>
      </c>
      <c r="F507" s="93" t="s">
        <v>37</v>
      </c>
      <c r="G507" s="93" t="s">
        <v>734</v>
      </c>
      <c r="H507" s="93">
        <v>36</v>
      </c>
      <c r="I507" s="93">
        <v>24</v>
      </c>
      <c r="J507" s="93">
        <v>12</v>
      </c>
      <c r="K507" s="93"/>
      <c r="L507" s="93"/>
      <c r="M507" s="93">
        <v>2</v>
      </c>
      <c r="N507" s="93">
        <f t="shared" si="45"/>
        <v>48</v>
      </c>
      <c r="O507" s="93">
        <f t="shared" si="46"/>
        <v>24</v>
      </c>
      <c r="P507" s="93">
        <f t="shared" si="47"/>
        <v>0</v>
      </c>
      <c r="Q507" s="93"/>
      <c r="R507" s="93">
        <f t="shared" si="48"/>
        <v>72</v>
      </c>
      <c r="S507" s="93">
        <v>49</v>
      </c>
      <c r="T507" s="93">
        <v>57</v>
      </c>
      <c r="U507" s="93" t="s">
        <v>551</v>
      </c>
      <c r="V507" s="504"/>
      <c r="W507" s="504" t="s">
        <v>1545</v>
      </c>
    </row>
    <row r="508" spans="1:26" ht="15" customHeight="1">
      <c r="A508" s="91">
        <v>31</v>
      </c>
      <c r="B508" s="506">
        <v>27</v>
      </c>
      <c r="C508" s="93" t="s">
        <v>638</v>
      </c>
      <c r="D508" s="93" t="s">
        <v>839</v>
      </c>
      <c r="E508" s="93">
        <v>4</v>
      </c>
      <c r="F508" s="93" t="s">
        <v>37</v>
      </c>
      <c r="G508" s="93" t="s">
        <v>840</v>
      </c>
      <c r="H508" s="93">
        <v>72</v>
      </c>
      <c r="I508" s="93">
        <v>48</v>
      </c>
      <c r="J508" s="93">
        <v>24</v>
      </c>
      <c r="K508" s="93"/>
      <c r="L508" s="93"/>
      <c r="M508" s="93">
        <v>2</v>
      </c>
      <c r="N508" s="93">
        <f t="shared" si="45"/>
        <v>96</v>
      </c>
      <c r="O508" s="93">
        <f t="shared" si="46"/>
        <v>48</v>
      </c>
      <c r="P508" s="93">
        <f t="shared" si="47"/>
        <v>0</v>
      </c>
      <c r="Q508" s="93"/>
      <c r="R508" s="93">
        <f t="shared" si="48"/>
        <v>144</v>
      </c>
      <c r="S508" s="93">
        <v>34</v>
      </c>
      <c r="T508" s="93">
        <v>58</v>
      </c>
      <c r="U508" s="93" t="s">
        <v>571</v>
      </c>
      <c r="V508" s="504"/>
      <c r="W508" s="504" t="s">
        <v>1545</v>
      </c>
    </row>
    <row r="509" spans="1:26" s="134" customFormat="1">
      <c r="A509" s="91">
        <v>32</v>
      </c>
      <c r="B509" s="506">
        <v>27</v>
      </c>
      <c r="C509" s="93" t="s">
        <v>1723</v>
      </c>
      <c r="D509" s="93" t="s">
        <v>839</v>
      </c>
      <c r="E509" s="93">
        <v>4</v>
      </c>
      <c r="F509" s="93" t="s">
        <v>37</v>
      </c>
      <c r="G509" s="93" t="s">
        <v>840</v>
      </c>
      <c r="H509" s="93">
        <v>72</v>
      </c>
      <c r="I509" s="93">
        <v>48</v>
      </c>
      <c r="J509" s="93">
        <v>24</v>
      </c>
      <c r="K509" s="93"/>
      <c r="L509" s="93"/>
      <c r="M509" s="93">
        <v>2</v>
      </c>
      <c r="N509" s="93">
        <f t="shared" si="45"/>
        <v>96</v>
      </c>
      <c r="O509" s="93">
        <f t="shared" si="46"/>
        <v>48</v>
      </c>
      <c r="P509" s="93">
        <f t="shared" si="47"/>
        <v>0</v>
      </c>
      <c r="Q509" s="93"/>
      <c r="R509" s="93">
        <f t="shared" si="48"/>
        <v>144</v>
      </c>
      <c r="S509" s="93">
        <v>34</v>
      </c>
      <c r="T509" s="93">
        <v>58</v>
      </c>
      <c r="U509" s="93" t="s">
        <v>601</v>
      </c>
      <c r="V509" s="504" t="s">
        <v>819</v>
      </c>
      <c r="W509" s="504" t="s">
        <v>1545</v>
      </c>
      <c r="Z509" s="134">
        <f>70386+65253</f>
        <v>135639</v>
      </c>
    </row>
    <row r="510" spans="1:26" ht="15" customHeight="1">
      <c r="A510" s="91">
        <v>33</v>
      </c>
      <c r="B510" s="506">
        <v>27</v>
      </c>
      <c r="C510" s="93" t="s">
        <v>638</v>
      </c>
      <c r="D510" s="93" t="s">
        <v>839</v>
      </c>
      <c r="E510" s="93">
        <v>4</v>
      </c>
      <c r="F510" s="93" t="s">
        <v>37</v>
      </c>
      <c r="G510" s="93" t="s">
        <v>840</v>
      </c>
      <c r="H510" s="93">
        <v>72</v>
      </c>
      <c r="I510" s="93">
        <v>48</v>
      </c>
      <c r="J510" s="93">
        <v>24</v>
      </c>
      <c r="K510" s="93"/>
      <c r="L510" s="93"/>
      <c r="M510" s="93">
        <v>2</v>
      </c>
      <c r="N510" s="93">
        <f t="shared" si="45"/>
        <v>96</v>
      </c>
      <c r="O510" s="93">
        <f t="shared" si="46"/>
        <v>48</v>
      </c>
      <c r="P510" s="93">
        <f t="shared" si="47"/>
        <v>0</v>
      </c>
      <c r="Q510" s="93"/>
      <c r="R510" s="93">
        <f t="shared" si="48"/>
        <v>144</v>
      </c>
      <c r="S510" s="93">
        <v>33</v>
      </c>
      <c r="T510" s="93">
        <v>58</v>
      </c>
      <c r="U510" s="93" t="s">
        <v>842</v>
      </c>
      <c r="V510" s="504"/>
      <c r="W510" s="504" t="s">
        <v>1545</v>
      </c>
    </row>
    <row r="511" spans="1:26" ht="15" customHeight="1">
      <c r="A511" s="91">
        <v>34</v>
      </c>
      <c r="B511" s="506">
        <v>27</v>
      </c>
      <c r="C511" s="93" t="s">
        <v>638</v>
      </c>
      <c r="D511" s="93" t="s">
        <v>839</v>
      </c>
      <c r="E511" s="93">
        <v>4</v>
      </c>
      <c r="F511" s="93" t="s">
        <v>37</v>
      </c>
      <c r="G511" s="93" t="s">
        <v>840</v>
      </c>
      <c r="H511" s="93">
        <v>72</v>
      </c>
      <c r="I511" s="93">
        <v>48</v>
      </c>
      <c r="J511" s="93">
        <v>24</v>
      </c>
      <c r="K511" s="93"/>
      <c r="L511" s="93"/>
      <c r="M511" s="93">
        <v>1</v>
      </c>
      <c r="N511" s="93">
        <f t="shared" si="45"/>
        <v>48</v>
      </c>
      <c r="O511" s="93">
        <f t="shared" si="46"/>
        <v>24</v>
      </c>
      <c r="P511" s="93">
        <f t="shared" si="47"/>
        <v>0</v>
      </c>
      <c r="Q511" s="93"/>
      <c r="R511" s="93">
        <f t="shared" si="48"/>
        <v>72</v>
      </c>
      <c r="S511" s="93">
        <v>32</v>
      </c>
      <c r="T511" s="93">
        <v>58</v>
      </c>
      <c r="U511" s="93" t="s">
        <v>1734</v>
      </c>
      <c r="V511" s="504"/>
      <c r="W511" s="504" t="s">
        <v>1545</v>
      </c>
    </row>
    <row r="512" spans="1:26" ht="15" customHeight="1">
      <c r="A512" s="91">
        <v>35</v>
      </c>
      <c r="B512" s="506">
        <v>27</v>
      </c>
      <c r="C512" s="93" t="s">
        <v>638</v>
      </c>
      <c r="D512" s="93" t="s">
        <v>839</v>
      </c>
      <c r="E512" s="93">
        <v>4</v>
      </c>
      <c r="F512" s="93" t="s">
        <v>37</v>
      </c>
      <c r="G512" s="93" t="s">
        <v>840</v>
      </c>
      <c r="H512" s="93">
        <v>72</v>
      </c>
      <c r="I512" s="93">
        <v>48</v>
      </c>
      <c r="J512" s="93">
        <v>24</v>
      </c>
      <c r="K512" s="93"/>
      <c r="L512" s="93"/>
      <c r="M512" s="93">
        <v>1</v>
      </c>
      <c r="N512" s="93">
        <f t="shared" si="45"/>
        <v>48</v>
      </c>
      <c r="O512" s="93">
        <f t="shared" si="46"/>
        <v>24</v>
      </c>
      <c r="P512" s="93">
        <f t="shared" si="47"/>
        <v>0</v>
      </c>
      <c r="Q512" s="93"/>
      <c r="R512" s="93">
        <f t="shared" si="48"/>
        <v>72</v>
      </c>
      <c r="S512" s="93">
        <v>32</v>
      </c>
      <c r="T512" s="93">
        <v>58</v>
      </c>
      <c r="U512" s="93" t="s">
        <v>1742</v>
      </c>
      <c r="V512" s="504"/>
      <c r="W512" s="504" t="s">
        <v>1545</v>
      </c>
    </row>
    <row r="513" spans="1:24" ht="15" customHeight="1">
      <c r="A513" s="506"/>
      <c r="B513" s="506"/>
      <c r="C513" s="98" t="s">
        <v>313</v>
      </c>
      <c r="D513" s="93"/>
      <c r="E513" s="93"/>
      <c r="F513" s="93"/>
      <c r="G513" s="93"/>
      <c r="H513" s="93"/>
      <c r="I513" s="93"/>
      <c r="J513" s="93"/>
      <c r="K513" s="93"/>
      <c r="L513" s="93"/>
      <c r="M513" s="98">
        <f>SUM(M478:M512)</f>
        <v>102</v>
      </c>
      <c r="N513" s="98">
        <f>SUM(N478:N512)</f>
        <v>2304</v>
      </c>
      <c r="O513" s="98">
        <f>SUM(O478:O512)</f>
        <v>2412</v>
      </c>
      <c r="P513" s="98">
        <f>SUM(P478:P512)</f>
        <v>0</v>
      </c>
      <c r="Q513" s="98"/>
      <c r="R513" s="98">
        <f>SUM(R478:R512)</f>
        <v>4716</v>
      </c>
      <c r="S513" s="93"/>
      <c r="T513" s="93"/>
      <c r="U513" s="93"/>
      <c r="V513" s="504"/>
      <c r="W513" s="645" t="s">
        <v>1545</v>
      </c>
      <c r="X513">
        <v>1</v>
      </c>
    </row>
    <row r="514" spans="1:24" ht="15">
      <c r="A514" s="95">
        <v>1</v>
      </c>
      <c r="B514" s="93">
        <v>28</v>
      </c>
      <c r="C514" s="93" t="s">
        <v>692</v>
      </c>
      <c r="D514" s="94" t="s">
        <v>693</v>
      </c>
      <c r="E514" s="93">
        <v>2</v>
      </c>
      <c r="F514" s="96" t="s">
        <v>37</v>
      </c>
      <c r="G514" s="94" t="s">
        <v>734</v>
      </c>
      <c r="H514" s="93">
        <v>36</v>
      </c>
      <c r="I514" s="93">
        <v>24</v>
      </c>
      <c r="J514" s="93">
        <v>12</v>
      </c>
      <c r="K514" s="93"/>
      <c r="L514" s="93"/>
      <c r="M514" s="93">
        <v>3</v>
      </c>
      <c r="N514" s="93">
        <f t="shared" si="45"/>
        <v>72</v>
      </c>
      <c r="O514" s="93">
        <f t="shared" si="46"/>
        <v>36</v>
      </c>
      <c r="P514" s="93">
        <f t="shared" si="47"/>
        <v>0</v>
      </c>
      <c r="Q514" s="93"/>
      <c r="R514" s="93">
        <f t="shared" ref="R514:R548" si="49">H514*M514</f>
        <v>108</v>
      </c>
      <c r="S514" s="90">
        <v>108</v>
      </c>
      <c r="T514" s="90">
        <v>58</v>
      </c>
      <c r="U514" s="90" t="s">
        <v>38</v>
      </c>
      <c r="V514" s="92"/>
      <c r="W514" s="504" t="s">
        <v>1597</v>
      </c>
    </row>
    <row r="515" spans="1:24" ht="12.75" customHeight="1">
      <c r="A515" s="95">
        <v>2</v>
      </c>
      <c r="B515" s="93">
        <v>28</v>
      </c>
      <c r="C515" s="93" t="s">
        <v>692</v>
      </c>
      <c r="D515" s="94" t="s">
        <v>693</v>
      </c>
      <c r="E515" s="93">
        <v>2</v>
      </c>
      <c r="F515" s="96" t="s">
        <v>37</v>
      </c>
      <c r="G515" s="94" t="s">
        <v>734</v>
      </c>
      <c r="H515" s="93">
        <v>36</v>
      </c>
      <c r="I515" s="93">
        <v>24</v>
      </c>
      <c r="J515" s="93">
        <v>12</v>
      </c>
      <c r="K515" s="93"/>
      <c r="L515" s="93"/>
      <c r="M515" s="93">
        <v>1</v>
      </c>
      <c r="N515" s="93">
        <f t="shared" si="45"/>
        <v>24</v>
      </c>
      <c r="O515" s="93">
        <f t="shared" si="46"/>
        <v>12</v>
      </c>
      <c r="P515" s="93">
        <f t="shared" si="47"/>
        <v>0</v>
      </c>
      <c r="Q515" s="93"/>
      <c r="R515" s="93">
        <f t="shared" si="49"/>
        <v>36</v>
      </c>
      <c r="S515" s="93">
        <v>75</v>
      </c>
      <c r="T515" s="90">
        <v>58</v>
      </c>
      <c r="U515" s="93" t="s">
        <v>1619</v>
      </c>
      <c r="V515" s="92"/>
      <c r="W515" s="504" t="s">
        <v>1597</v>
      </c>
    </row>
    <row r="516" spans="1:24" ht="12.75" customHeight="1">
      <c r="A516" s="95">
        <v>3</v>
      </c>
      <c r="B516" s="93">
        <v>28</v>
      </c>
      <c r="C516" s="93" t="s">
        <v>692</v>
      </c>
      <c r="D516" s="94" t="s">
        <v>693</v>
      </c>
      <c r="E516" s="93">
        <v>2</v>
      </c>
      <c r="F516" s="96" t="s">
        <v>37</v>
      </c>
      <c r="G516" s="94" t="s">
        <v>734</v>
      </c>
      <c r="H516" s="93">
        <v>36</v>
      </c>
      <c r="I516" s="93">
        <v>24</v>
      </c>
      <c r="J516" s="93">
        <v>12</v>
      </c>
      <c r="K516" s="93"/>
      <c r="L516" s="93"/>
      <c r="M516" s="93">
        <v>2</v>
      </c>
      <c r="N516" s="93">
        <f t="shared" si="45"/>
        <v>48</v>
      </c>
      <c r="O516" s="93">
        <f t="shared" si="46"/>
        <v>24</v>
      </c>
      <c r="P516" s="93">
        <f t="shared" si="47"/>
        <v>0</v>
      </c>
      <c r="Q516" s="93"/>
      <c r="R516" s="93">
        <f t="shared" si="49"/>
        <v>72</v>
      </c>
      <c r="S516" s="93">
        <v>92</v>
      </c>
      <c r="T516" s="90">
        <v>58</v>
      </c>
      <c r="U516" s="93" t="s">
        <v>71</v>
      </c>
      <c r="V516" s="92"/>
      <c r="W516" s="504" t="s">
        <v>1597</v>
      </c>
    </row>
    <row r="517" spans="1:24">
      <c r="A517" s="95">
        <v>4</v>
      </c>
      <c r="B517" s="506">
        <v>28</v>
      </c>
      <c r="C517" s="93" t="s">
        <v>714</v>
      </c>
      <c r="D517" s="93" t="s">
        <v>693</v>
      </c>
      <c r="E517" s="93">
        <v>2</v>
      </c>
      <c r="F517" s="93" t="s">
        <v>37</v>
      </c>
      <c r="G517" s="93" t="s">
        <v>734</v>
      </c>
      <c r="H517" s="93">
        <v>36</v>
      </c>
      <c r="I517" s="93">
        <v>24</v>
      </c>
      <c r="J517" s="93">
        <v>12</v>
      </c>
      <c r="K517" s="93"/>
      <c r="L517" s="93"/>
      <c r="M517" s="93">
        <v>1</v>
      </c>
      <c r="N517" s="93">
        <f t="shared" si="45"/>
        <v>24</v>
      </c>
      <c r="O517" s="93">
        <f t="shared" si="46"/>
        <v>12</v>
      </c>
      <c r="P517" s="93">
        <f t="shared" si="47"/>
        <v>0</v>
      </c>
      <c r="Q517" s="93"/>
      <c r="R517" s="93">
        <f t="shared" si="49"/>
        <v>36</v>
      </c>
      <c r="S517" s="93">
        <v>53</v>
      </c>
      <c r="T517" s="93">
        <v>58</v>
      </c>
      <c r="U517" s="93" t="s">
        <v>100</v>
      </c>
      <c r="V517" s="504"/>
      <c r="W517" s="504" t="s">
        <v>1597</v>
      </c>
    </row>
    <row r="518" spans="1:24">
      <c r="A518" s="95">
        <v>5</v>
      </c>
      <c r="B518" s="506">
        <v>28</v>
      </c>
      <c r="C518" s="93" t="s">
        <v>714</v>
      </c>
      <c r="D518" s="93" t="s">
        <v>693</v>
      </c>
      <c r="E518" s="93">
        <v>2</v>
      </c>
      <c r="F518" s="93" t="s">
        <v>37</v>
      </c>
      <c r="G518" s="93" t="s">
        <v>734</v>
      </c>
      <c r="H518" s="93">
        <v>36</v>
      </c>
      <c r="I518" s="93">
        <v>24</v>
      </c>
      <c r="J518" s="93">
        <v>12</v>
      </c>
      <c r="K518" s="93"/>
      <c r="L518" s="93"/>
      <c r="M518" s="93">
        <v>2</v>
      </c>
      <c r="N518" s="93">
        <f t="shared" si="45"/>
        <v>48</v>
      </c>
      <c r="O518" s="93">
        <f t="shared" si="46"/>
        <v>24</v>
      </c>
      <c r="P518" s="93">
        <f t="shared" si="47"/>
        <v>0</v>
      </c>
      <c r="Q518" s="93"/>
      <c r="R518" s="93">
        <f t="shared" si="49"/>
        <v>72</v>
      </c>
      <c r="S518" s="93">
        <v>109</v>
      </c>
      <c r="T518" s="93">
        <v>58</v>
      </c>
      <c r="U518" s="93" t="s">
        <v>1543</v>
      </c>
      <c r="V518" s="504"/>
      <c r="W518" s="504" t="s">
        <v>1597</v>
      </c>
    </row>
    <row r="519" spans="1:24">
      <c r="A519" s="95">
        <v>6</v>
      </c>
      <c r="B519" s="506">
        <v>28</v>
      </c>
      <c r="C519" s="93" t="s">
        <v>692</v>
      </c>
      <c r="D519" s="93" t="s">
        <v>693</v>
      </c>
      <c r="E519" s="93">
        <v>2</v>
      </c>
      <c r="F519" s="93" t="s">
        <v>37</v>
      </c>
      <c r="G519" s="93" t="s">
        <v>734</v>
      </c>
      <c r="H519" s="93">
        <v>36</v>
      </c>
      <c r="I519" s="93">
        <v>24</v>
      </c>
      <c r="J519" s="93">
        <v>12</v>
      </c>
      <c r="K519" s="93"/>
      <c r="L519" s="93"/>
      <c r="M519" s="93">
        <v>1</v>
      </c>
      <c r="N519" s="93">
        <f t="shared" si="45"/>
        <v>24</v>
      </c>
      <c r="O519" s="93">
        <f t="shared" si="46"/>
        <v>12</v>
      </c>
      <c r="P519" s="93">
        <f t="shared" si="47"/>
        <v>0</v>
      </c>
      <c r="Q519" s="93"/>
      <c r="R519" s="93">
        <f t="shared" si="49"/>
        <v>36</v>
      </c>
      <c r="S519" s="93">
        <v>75</v>
      </c>
      <c r="T519" s="93">
        <v>58</v>
      </c>
      <c r="U519" s="93" t="s">
        <v>1644</v>
      </c>
      <c r="V519" s="504"/>
      <c r="W519" s="504" t="s">
        <v>1597</v>
      </c>
    </row>
    <row r="520" spans="1:24">
      <c r="A520" s="95">
        <v>7</v>
      </c>
      <c r="B520" s="506">
        <v>28</v>
      </c>
      <c r="C520" s="93" t="s">
        <v>692</v>
      </c>
      <c r="D520" s="93" t="s">
        <v>693</v>
      </c>
      <c r="E520" s="93">
        <v>2</v>
      </c>
      <c r="F520" s="93" t="s">
        <v>37</v>
      </c>
      <c r="G520" s="93" t="s">
        <v>734</v>
      </c>
      <c r="H520" s="93">
        <v>36</v>
      </c>
      <c r="I520" s="93">
        <v>24</v>
      </c>
      <c r="J520" s="93">
        <v>12</v>
      </c>
      <c r="K520" s="93"/>
      <c r="L520" s="93"/>
      <c r="M520" s="93">
        <v>1</v>
      </c>
      <c r="N520" s="93">
        <f t="shared" si="45"/>
        <v>24</v>
      </c>
      <c r="O520" s="93">
        <f t="shared" si="46"/>
        <v>12</v>
      </c>
      <c r="P520" s="93">
        <f t="shared" si="47"/>
        <v>0</v>
      </c>
      <c r="Q520" s="93"/>
      <c r="R520" s="93">
        <f t="shared" si="49"/>
        <v>36</v>
      </c>
      <c r="S520" s="93">
        <v>57</v>
      </c>
      <c r="T520" s="93">
        <v>58</v>
      </c>
      <c r="U520" s="93" t="s">
        <v>811</v>
      </c>
      <c r="V520" s="504"/>
      <c r="W520" s="504" t="s">
        <v>1597</v>
      </c>
    </row>
    <row r="521" spans="1:24">
      <c r="A521" s="95">
        <v>8</v>
      </c>
      <c r="B521" s="506">
        <v>28</v>
      </c>
      <c r="C521" s="93" t="s">
        <v>954</v>
      </c>
      <c r="D521" s="93" t="s">
        <v>723</v>
      </c>
      <c r="E521" s="93">
        <v>3</v>
      </c>
      <c r="F521" s="93" t="s">
        <v>37</v>
      </c>
      <c r="G521" s="93" t="s">
        <v>744</v>
      </c>
      <c r="H521" s="93">
        <v>54</v>
      </c>
      <c r="I521" s="93">
        <v>36</v>
      </c>
      <c r="J521" s="93">
        <v>18</v>
      </c>
      <c r="K521" s="93"/>
      <c r="L521" s="93"/>
      <c r="M521" s="93">
        <v>3</v>
      </c>
      <c r="N521" s="93">
        <f t="shared" si="45"/>
        <v>108</v>
      </c>
      <c r="O521" s="93">
        <f t="shared" si="46"/>
        <v>54</v>
      </c>
      <c r="P521" s="93">
        <f t="shared" si="47"/>
        <v>0</v>
      </c>
      <c r="Q521" s="93"/>
      <c r="R521" s="93">
        <f t="shared" si="49"/>
        <v>162</v>
      </c>
      <c r="S521" s="93">
        <v>100</v>
      </c>
      <c r="T521" s="93">
        <v>59</v>
      </c>
      <c r="U521" s="93" t="s">
        <v>38</v>
      </c>
      <c r="V521" s="504"/>
      <c r="W521" s="504" t="s">
        <v>1597</v>
      </c>
    </row>
    <row r="522" spans="1:24">
      <c r="A522" s="95">
        <v>9</v>
      </c>
      <c r="B522" s="506">
        <v>28</v>
      </c>
      <c r="C522" s="93" t="s">
        <v>954</v>
      </c>
      <c r="D522" s="93" t="s">
        <v>723</v>
      </c>
      <c r="E522" s="93">
        <v>3</v>
      </c>
      <c r="F522" s="93" t="s">
        <v>37</v>
      </c>
      <c r="G522" s="93" t="s">
        <v>744</v>
      </c>
      <c r="H522" s="93">
        <v>54</v>
      </c>
      <c r="I522" s="93">
        <v>36</v>
      </c>
      <c r="J522" s="93">
        <v>18</v>
      </c>
      <c r="K522" s="93"/>
      <c r="L522" s="93"/>
      <c r="M522" s="93">
        <v>1</v>
      </c>
      <c r="N522" s="93">
        <f t="shared" si="45"/>
        <v>36</v>
      </c>
      <c r="O522" s="93">
        <f t="shared" si="46"/>
        <v>18</v>
      </c>
      <c r="P522" s="93">
        <f t="shared" si="47"/>
        <v>0</v>
      </c>
      <c r="Q522" s="93"/>
      <c r="R522" s="93">
        <f t="shared" si="49"/>
        <v>54</v>
      </c>
      <c r="S522" s="93">
        <v>70</v>
      </c>
      <c r="T522" s="93">
        <v>59</v>
      </c>
      <c r="U522" s="93" t="s">
        <v>811</v>
      </c>
      <c r="V522" s="504"/>
      <c r="W522" s="504" t="s">
        <v>1597</v>
      </c>
    </row>
    <row r="523" spans="1:24">
      <c r="A523" s="95">
        <v>10</v>
      </c>
      <c r="B523" s="506">
        <v>28</v>
      </c>
      <c r="C523" s="93" t="s">
        <v>133</v>
      </c>
      <c r="D523" s="93" t="s">
        <v>206</v>
      </c>
      <c r="E523" s="93">
        <v>2</v>
      </c>
      <c r="F523" s="93" t="s">
        <v>44</v>
      </c>
      <c r="G523" s="93" t="s">
        <v>734</v>
      </c>
      <c r="H523" s="93">
        <v>36</v>
      </c>
      <c r="I523" s="93">
        <v>24</v>
      </c>
      <c r="J523" s="93">
        <v>12</v>
      </c>
      <c r="K523" s="93"/>
      <c r="L523" s="93"/>
      <c r="M523" s="93">
        <v>1</v>
      </c>
      <c r="N523" s="93">
        <f t="shared" si="45"/>
        <v>24</v>
      </c>
      <c r="O523" s="93">
        <f t="shared" si="46"/>
        <v>12</v>
      </c>
      <c r="P523" s="93">
        <f t="shared" si="47"/>
        <v>0</v>
      </c>
      <c r="Q523" s="93"/>
      <c r="R523" s="93">
        <f t="shared" si="49"/>
        <v>36</v>
      </c>
      <c r="S523" s="93">
        <v>70</v>
      </c>
      <c r="T523" s="93">
        <v>59</v>
      </c>
      <c r="U523" s="93" t="s">
        <v>811</v>
      </c>
      <c r="V523" s="504"/>
      <c r="W523" s="504" t="s">
        <v>1597</v>
      </c>
    </row>
    <row r="524" spans="1:24">
      <c r="A524" s="95">
        <v>11</v>
      </c>
      <c r="B524" s="506">
        <v>28</v>
      </c>
      <c r="C524" s="93" t="s">
        <v>722</v>
      </c>
      <c r="D524" s="93" t="s">
        <v>723</v>
      </c>
      <c r="E524" s="93">
        <v>3</v>
      </c>
      <c r="F524" s="93" t="s">
        <v>37</v>
      </c>
      <c r="G524" s="93" t="s">
        <v>744</v>
      </c>
      <c r="H524" s="93">
        <v>54</v>
      </c>
      <c r="I524" s="93">
        <v>36</v>
      </c>
      <c r="J524" s="93">
        <v>18</v>
      </c>
      <c r="K524" s="93"/>
      <c r="L524" s="93"/>
      <c r="M524" s="93">
        <v>2</v>
      </c>
      <c r="N524" s="93">
        <f t="shared" ref="N524:N587" si="50">I524*M524</f>
        <v>72</v>
      </c>
      <c r="O524" s="93">
        <f t="shared" ref="O524:O587" si="51">J524*M524</f>
        <v>36</v>
      </c>
      <c r="P524" s="93">
        <f t="shared" ref="P524:P587" si="52">K524*M524</f>
        <v>0</v>
      </c>
      <c r="Q524" s="93"/>
      <c r="R524" s="93">
        <f t="shared" si="49"/>
        <v>108</v>
      </c>
      <c r="S524" s="93">
        <v>100</v>
      </c>
      <c r="T524" s="93">
        <v>59</v>
      </c>
      <c r="U524" s="93" t="s">
        <v>46</v>
      </c>
      <c r="V524" s="504"/>
      <c r="W524" s="504" t="s">
        <v>1597</v>
      </c>
    </row>
    <row r="525" spans="1:24">
      <c r="A525" s="95">
        <v>12</v>
      </c>
      <c r="B525" s="506">
        <v>28</v>
      </c>
      <c r="C525" s="93" t="s">
        <v>133</v>
      </c>
      <c r="D525" s="93" t="s">
        <v>206</v>
      </c>
      <c r="E525" s="93">
        <v>2</v>
      </c>
      <c r="F525" s="93" t="s">
        <v>44</v>
      </c>
      <c r="G525" s="93" t="s">
        <v>734</v>
      </c>
      <c r="H525" s="93">
        <v>36</v>
      </c>
      <c r="I525" s="93">
        <v>24</v>
      </c>
      <c r="J525" s="93">
        <v>12</v>
      </c>
      <c r="K525" s="93"/>
      <c r="L525" s="93"/>
      <c r="M525" s="93">
        <v>1</v>
      </c>
      <c r="N525" s="93">
        <f t="shared" si="50"/>
        <v>24</v>
      </c>
      <c r="O525" s="93">
        <f t="shared" si="51"/>
        <v>12</v>
      </c>
      <c r="P525" s="93">
        <f t="shared" si="52"/>
        <v>0</v>
      </c>
      <c r="Q525" s="93"/>
      <c r="R525" s="93">
        <f t="shared" si="49"/>
        <v>36</v>
      </c>
      <c r="S525" s="93">
        <v>100</v>
      </c>
      <c r="T525" s="93">
        <v>59</v>
      </c>
      <c r="U525" s="93" t="s">
        <v>46</v>
      </c>
      <c r="V525" s="504"/>
      <c r="W525" s="504" t="s">
        <v>1597</v>
      </c>
    </row>
    <row r="526" spans="1:24">
      <c r="A526" s="95">
        <v>13</v>
      </c>
      <c r="B526" s="506">
        <v>28</v>
      </c>
      <c r="C526" s="93" t="s">
        <v>722</v>
      </c>
      <c r="D526" s="93" t="s">
        <v>723</v>
      </c>
      <c r="E526" s="93">
        <v>3</v>
      </c>
      <c r="F526" s="93" t="s">
        <v>37</v>
      </c>
      <c r="G526" s="93" t="s">
        <v>744</v>
      </c>
      <c r="H526" s="93">
        <v>54</v>
      </c>
      <c r="I526" s="93">
        <v>36</v>
      </c>
      <c r="J526" s="93">
        <v>18</v>
      </c>
      <c r="K526" s="93"/>
      <c r="L526" s="93"/>
      <c r="M526" s="93">
        <v>1</v>
      </c>
      <c r="N526" s="93">
        <f t="shared" si="50"/>
        <v>36</v>
      </c>
      <c r="O526" s="93">
        <f t="shared" si="51"/>
        <v>18</v>
      </c>
      <c r="P526" s="93">
        <f t="shared" si="52"/>
        <v>0</v>
      </c>
      <c r="Q526" s="93"/>
      <c r="R526" s="93">
        <f t="shared" si="49"/>
        <v>54</v>
      </c>
      <c r="S526" s="93">
        <v>100</v>
      </c>
      <c r="T526" s="93">
        <v>59</v>
      </c>
      <c r="U526" s="93" t="s">
        <v>1653</v>
      </c>
      <c r="V526" s="504"/>
      <c r="W526" s="504" t="s">
        <v>1597</v>
      </c>
    </row>
    <row r="527" spans="1:24">
      <c r="A527" s="95">
        <v>14</v>
      </c>
      <c r="B527" s="506">
        <v>28</v>
      </c>
      <c r="C527" s="93" t="s">
        <v>722</v>
      </c>
      <c r="D527" s="93" t="s">
        <v>723</v>
      </c>
      <c r="E527" s="93">
        <v>3</v>
      </c>
      <c r="F527" s="93" t="s">
        <v>37</v>
      </c>
      <c r="G527" s="93" t="s">
        <v>744</v>
      </c>
      <c r="H527" s="93">
        <v>54</v>
      </c>
      <c r="I527" s="93">
        <v>36</v>
      </c>
      <c r="J527" s="93">
        <v>18</v>
      </c>
      <c r="K527" s="93"/>
      <c r="L527" s="93"/>
      <c r="M527" s="93">
        <v>2</v>
      </c>
      <c r="N527" s="93">
        <f t="shared" si="50"/>
        <v>72</v>
      </c>
      <c r="O527" s="93">
        <f t="shared" si="51"/>
        <v>36</v>
      </c>
      <c r="P527" s="93">
        <f t="shared" si="52"/>
        <v>0</v>
      </c>
      <c r="Q527" s="93"/>
      <c r="R527" s="93">
        <f t="shared" si="49"/>
        <v>108</v>
      </c>
      <c r="S527" s="93">
        <v>85</v>
      </c>
      <c r="T527" s="93">
        <v>59</v>
      </c>
      <c r="U527" s="93" t="s">
        <v>23</v>
      </c>
      <c r="V527" s="504"/>
      <c r="W527" s="504" t="s">
        <v>1597</v>
      </c>
    </row>
    <row r="528" spans="1:24">
      <c r="A528" s="95">
        <v>15</v>
      </c>
      <c r="B528" s="506">
        <v>28</v>
      </c>
      <c r="C528" s="93" t="s">
        <v>133</v>
      </c>
      <c r="D528" s="93" t="s">
        <v>206</v>
      </c>
      <c r="E528" s="93">
        <v>2</v>
      </c>
      <c r="F528" s="93" t="s">
        <v>44</v>
      </c>
      <c r="G528" s="93" t="s">
        <v>734</v>
      </c>
      <c r="H528" s="93">
        <v>36</v>
      </c>
      <c r="I528" s="93">
        <v>24</v>
      </c>
      <c r="J528" s="93">
        <v>12</v>
      </c>
      <c r="K528" s="93"/>
      <c r="L528" s="93"/>
      <c r="M528" s="93">
        <v>1</v>
      </c>
      <c r="N528" s="93">
        <f t="shared" si="50"/>
        <v>24</v>
      </c>
      <c r="O528" s="93">
        <f t="shared" si="51"/>
        <v>12</v>
      </c>
      <c r="P528" s="93">
        <f t="shared" si="52"/>
        <v>0</v>
      </c>
      <c r="Q528" s="93"/>
      <c r="R528" s="93">
        <f t="shared" si="49"/>
        <v>36</v>
      </c>
      <c r="S528" s="93">
        <v>85</v>
      </c>
      <c r="T528" s="93">
        <v>59</v>
      </c>
      <c r="U528" s="93" t="s">
        <v>23</v>
      </c>
      <c r="V528" s="504"/>
      <c r="W528" s="504" t="s">
        <v>1597</v>
      </c>
    </row>
    <row r="529" spans="1:23">
      <c r="A529" s="95">
        <v>16</v>
      </c>
      <c r="B529" s="506">
        <v>28</v>
      </c>
      <c r="C529" s="93" t="s">
        <v>1658</v>
      </c>
      <c r="D529" s="93" t="s">
        <v>723</v>
      </c>
      <c r="E529" s="93">
        <v>3</v>
      </c>
      <c r="F529" s="93" t="s">
        <v>37</v>
      </c>
      <c r="G529" s="93" t="s">
        <v>744</v>
      </c>
      <c r="H529" s="93">
        <v>54</v>
      </c>
      <c r="I529" s="93">
        <v>36</v>
      </c>
      <c r="J529" s="93">
        <v>18</v>
      </c>
      <c r="K529" s="93"/>
      <c r="L529" s="93"/>
      <c r="M529" s="93">
        <v>2</v>
      </c>
      <c r="N529" s="93">
        <f t="shared" si="50"/>
        <v>72</v>
      </c>
      <c r="O529" s="93">
        <f t="shared" si="51"/>
        <v>36</v>
      </c>
      <c r="P529" s="93">
        <f t="shared" si="52"/>
        <v>0</v>
      </c>
      <c r="Q529" s="93"/>
      <c r="R529" s="93">
        <f t="shared" si="49"/>
        <v>108</v>
      </c>
      <c r="S529" s="93">
        <v>90</v>
      </c>
      <c r="T529" s="93">
        <v>59</v>
      </c>
      <c r="U529" s="93" t="s">
        <v>85</v>
      </c>
      <c r="V529" s="504"/>
      <c r="W529" s="504" t="s">
        <v>1597</v>
      </c>
    </row>
    <row r="530" spans="1:23">
      <c r="A530" s="95">
        <v>17</v>
      </c>
      <c r="B530" s="506">
        <v>28</v>
      </c>
      <c r="C530" s="93" t="s">
        <v>133</v>
      </c>
      <c r="D530" s="93" t="s">
        <v>206</v>
      </c>
      <c r="E530" s="93">
        <v>2</v>
      </c>
      <c r="F530" s="93" t="s">
        <v>44</v>
      </c>
      <c r="G530" s="93" t="s">
        <v>734</v>
      </c>
      <c r="H530" s="93">
        <v>36</v>
      </c>
      <c r="I530" s="93">
        <v>24</v>
      </c>
      <c r="J530" s="93">
        <v>12</v>
      </c>
      <c r="K530" s="93"/>
      <c r="L530" s="93"/>
      <c r="M530" s="93">
        <v>1</v>
      </c>
      <c r="N530" s="93">
        <f t="shared" si="50"/>
        <v>24</v>
      </c>
      <c r="O530" s="93">
        <f t="shared" si="51"/>
        <v>12</v>
      </c>
      <c r="P530" s="93">
        <f t="shared" si="52"/>
        <v>0</v>
      </c>
      <c r="Q530" s="93"/>
      <c r="R530" s="93">
        <f t="shared" si="49"/>
        <v>36</v>
      </c>
      <c r="S530" s="93">
        <v>90</v>
      </c>
      <c r="T530" s="93">
        <v>59</v>
      </c>
      <c r="U530" s="93" t="s">
        <v>85</v>
      </c>
      <c r="V530" s="504"/>
      <c r="W530" s="504" t="s">
        <v>1597</v>
      </c>
    </row>
    <row r="531" spans="1:23">
      <c r="A531" s="95">
        <v>18</v>
      </c>
      <c r="B531" s="506">
        <v>28</v>
      </c>
      <c r="C531" s="93" t="s">
        <v>1658</v>
      </c>
      <c r="D531" s="93" t="s">
        <v>723</v>
      </c>
      <c r="E531" s="93">
        <v>3</v>
      </c>
      <c r="F531" s="93" t="s">
        <v>37</v>
      </c>
      <c r="G531" s="93" t="s">
        <v>744</v>
      </c>
      <c r="H531" s="93">
        <v>54</v>
      </c>
      <c r="I531" s="93">
        <v>36</v>
      </c>
      <c r="J531" s="93">
        <v>18</v>
      </c>
      <c r="K531" s="93"/>
      <c r="L531" s="93"/>
      <c r="M531" s="93">
        <v>1</v>
      </c>
      <c r="N531" s="93">
        <f t="shared" si="50"/>
        <v>36</v>
      </c>
      <c r="O531" s="93">
        <f t="shared" si="51"/>
        <v>18</v>
      </c>
      <c r="P531" s="93">
        <f t="shared" si="52"/>
        <v>0</v>
      </c>
      <c r="Q531" s="93"/>
      <c r="R531" s="93">
        <f t="shared" si="49"/>
        <v>54</v>
      </c>
      <c r="S531" s="93">
        <v>100</v>
      </c>
      <c r="T531" s="93">
        <v>59</v>
      </c>
      <c r="U531" s="93" t="s">
        <v>550</v>
      </c>
      <c r="V531" s="504"/>
      <c r="W531" s="504" t="s">
        <v>1597</v>
      </c>
    </row>
    <row r="532" spans="1:23">
      <c r="A532" s="95">
        <v>19</v>
      </c>
      <c r="B532" s="506">
        <v>28</v>
      </c>
      <c r="C532" s="93" t="s">
        <v>1658</v>
      </c>
      <c r="D532" s="93" t="s">
        <v>723</v>
      </c>
      <c r="E532" s="93">
        <v>3</v>
      </c>
      <c r="F532" s="93" t="s">
        <v>37</v>
      </c>
      <c r="G532" s="93" t="s">
        <v>744</v>
      </c>
      <c r="H532" s="93">
        <v>54</v>
      </c>
      <c r="I532" s="93">
        <v>36</v>
      </c>
      <c r="J532" s="93">
        <v>18</v>
      </c>
      <c r="K532" s="93"/>
      <c r="L532" s="93"/>
      <c r="M532" s="93">
        <v>1</v>
      </c>
      <c r="N532" s="93">
        <f t="shared" si="50"/>
        <v>36</v>
      </c>
      <c r="O532" s="93">
        <f t="shared" si="51"/>
        <v>18</v>
      </c>
      <c r="P532" s="93">
        <f t="shared" si="52"/>
        <v>0</v>
      </c>
      <c r="Q532" s="93"/>
      <c r="R532" s="93">
        <f t="shared" si="49"/>
        <v>54</v>
      </c>
      <c r="S532" s="93">
        <v>90</v>
      </c>
      <c r="T532" s="93">
        <v>59</v>
      </c>
      <c r="U532" s="93" t="s">
        <v>549</v>
      </c>
      <c r="V532" s="504"/>
      <c r="W532" s="504" t="s">
        <v>1597</v>
      </c>
    </row>
    <row r="533" spans="1:23">
      <c r="A533" s="95">
        <v>20</v>
      </c>
      <c r="B533" s="506">
        <v>28</v>
      </c>
      <c r="C533" s="93" t="s">
        <v>1661</v>
      </c>
      <c r="D533" s="93" t="s">
        <v>723</v>
      </c>
      <c r="E533" s="93">
        <v>3</v>
      </c>
      <c r="F533" s="93" t="s">
        <v>37</v>
      </c>
      <c r="G533" s="93" t="s">
        <v>744</v>
      </c>
      <c r="H533" s="93">
        <v>54</v>
      </c>
      <c r="I533" s="93">
        <v>36</v>
      </c>
      <c r="J533" s="93">
        <v>18</v>
      </c>
      <c r="K533" s="93"/>
      <c r="L533" s="93"/>
      <c r="M533" s="93">
        <v>2</v>
      </c>
      <c r="N533" s="93">
        <f t="shared" si="50"/>
        <v>72</v>
      </c>
      <c r="O533" s="93">
        <f t="shared" si="51"/>
        <v>36</v>
      </c>
      <c r="P533" s="93">
        <f t="shared" si="52"/>
        <v>0</v>
      </c>
      <c r="Q533" s="93"/>
      <c r="R533" s="93">
        <f t="shared" si="49"/>
        <v>108</v>
      </c>
      <c r="S533" s="93">
        <v>75</v>
      </c>
      <c r="T533" s="93">
        <v>59</v>
      </c>
      <c r="U533" s="93" t="s">
        <v>53</v>
      </c>
      <c r="V533" s="504"/>
      <c r="W533" s="504" t="s">
        <v>1597</v>
      </c>
    </row>
    <row r="534" spans="1:23">
      <c r="A534" s="95">
        <v>21</v>
      </c>
      <c r="B534" s="506">
        <v>28</v>
      </c>
      <c r="C534" s="93" t="s">
        <v>1661</v>
      </c>
      <c r="D534" s="93" t="s">
        <v>723</v>
      </c>
      <c r="E534" s="93">
        <v>3</v>
      </c>
      <c r="F534" s="93" t="s">
        <v>37</v>
      </c>
      <c r="G534" s="93" t="s">
        <v>744</v>
      </c>
      <c r="H534" s="93">
        <v>54</v>
      </c>
      <c r="I534" s="93">
        <v>36</v>
      </c>
      <c r="J534" s="93">
        <v>18</v>
      </c>
      <c r="K534" s="93"/>
      <c r="L534" s="93"/>
      <c r="M534" s="93">
        <v>1</v>
      </c>
      <c r="N534" s="93">
        <f t="shared" si="50"/>
        <v>36</v>
      </c>
      <c r="O534" s="93">
        <f t="shared" si="51"/>
        <v>18</v>
      </c>
      <c r="P534" s="93">
        <f t="shared" si="52"/>
        <v>0</v>
      </c>
      <c r="Q534" s="93"/>
      <c r="R534" s="93">
        <f t="shared" si="49"/>
        <v>54</v>
      </c>
      <c r="S534" s="93">
        <v>130</v>
      </c>
      <c r="T534" s="93">
        <v>59</v>
      </c>
      <c r="U534" s="93" t="s">
        <v>396</v>
      </c>
      <c r="V534" s="504"/>
      <c r="W534" s="504" t="s">
        <v>1597</v>
      </c>
    </row>
    <row r="535" spans="1:23">
      <c r="A535" s="95">
        <v>22</v>
      </c>
      <c r="B535" s="506">
        <v>28</v>
      </c>
      <c r="C535" s="93" t="s">
        <v>1661</v>
      </c>
      <c r="D535" s="93" t="s">
        <v>723</v>
      </c>
      <c r="E535" s="93">
        <v>3</v>
      </c>
      <c r="F535" s="93" t="s">
        <v>37</v>
      </c>
      <c r="G535" s="93" t="s">
        <v>744</v>
      </c>
      <c r="H535" s="93">
        <v>54</v>
      </c>
      <c r="I535" s="93">
        <v>36</v>
      </c>
      <c r="J535" s="93">
        <v>18</v>
      </c>
      <c r="K535" s="93"/>
      <c r="L535" s="93"/>
      <c r="M535" s="93">
        <v>2</v>
      </c>
      <c r="N535" s="93">
        <f t="shared" si="50"/>
        <v>72</v>
      </c>
      <c r="O535" s="93">
        <f t="shared" si="51"/>
        <v>36</v>
      </c>
      <c r="P535" s="93">
        <f t="shared" si="52"/>
        <v>0</v>
      </c>
      <c r="Q535" s="93"/>
      <c r="R535" s="93">
        <f t="shared" si="49"/>
        <v>108</v>
      </c>
      <c r="S535" s="93">
        <v>75</v>
      </c>
      <c r="T535" s="93">
        <v>59</v>
      </c>
      <c r="U535" s="93" t="s">
        <v>635</v>
      </c>
      <c r="V535" s="504"/>
      <c r="W535" s="504" t="s">
        <v>1597</v>
      </c>
    </row>
    <row r="536" spans="1:23">
      <c r="A536" s="95">
        <v>23</v>
      </c>
      <c r="B536" s="506">
        <v>28</v>
      </c>
      <c r="C536" s="93" t="s">
        <v>1658</v>
      </c>
      <c r="D536" s="93" t="s">
        <v>723</v>
      </c>
      <c r="E536" s="93">
        <v>3</v>
      </c>
      <c r="F536" s="93" t="s">
        <v>37</v>
      </c>
      <c r="G536" s="93" t="s">
        <v>744</v>
      </c>
      <c r="H536" s="93">
        <v>54</v>
      </c>
      <c r="I536" s="93">
        <v>36</v>
      </c>
      <c r="J536" s="93">
        <v>18</v>
      </c>
      <c r="K536" s="93"/>
      <c r="L536" s="93"/>
      <c r="M536" s="93">
        <v>1</v>
      </c>
      <c r="N536" s="93">
        <f t="shared" si="50"/>
        <v>36</v>
      </c>
      <c r="O536" s="93">
        <f t="shared" si="51"/>
        <v>18</v>
      </c>
      <c r="P536" s="93">
        <f t="shared" si="52"/>
        <v>0</v>
      </c>
      <c r="Q536" s="93"/>
      <c r="R536" s="93">
        <f t="shared" si="49"/>
        <v>54</v>
      </c>
      <c r="S536" s="93">
        <v>100</v>
      </c>
      <c r="T536" s="93">
        <v>59</v>
      </c>
      <c r="U536" s="93" t="s">
        <v>498</v>
      </c>
      <c r="V536" s="504"/>
      <c r="W536" s="504" t="s">
        <v>1597</v>
      </c>
    </row>
    <row r="537" spans="1:23">
      <c r="A537" s="95">
        <v>24</v>
      </c>
      <c r="B537" s="506">
        <v>28</v>
      </c>
      <c r="C537" s="93" t="s">
        <v>1658</v>
      </c>
      <c r="D537" s="93" t="s">
        <v>723</v>
      </c>
      <c r="E537" s="93">
        <v>3</v>
      </c>
      <c r="F537" s="93" t="s">
        <v>37</v>
      </c>
      <c r="G537" s="93" t="s">
        <v>744</v>
      </c>
      <c r="H537" s="93">
        <v>54</v>
      </c>
      <c r="I537" s="93">
        <v>36</v>
      </c>
      <c r="J537" s="93">
        <v>18</v>
      </c>
      <c r="K537" s="93"/>
      <c r="L537" s="93"/>
      <c r="M537" s="93">
        <v>2</v>
      </c>
      <c r="N537" s="93">
        <f t="shared" si="50"/>
        <v>72</v>
      </c>
      <c r="O537" s="93">
        <f t="shared" si="51"/>
        <v>36</v>
      </c>
      <c r="P537" s="93">
        <f t="shared" si="52"/>
        <v>0</v>
      </c>
      <c r="Q537" s="93"/>
      <c r="R537" s="93">
        <f t="shared" si="49"/>
        <v>108</v>
      </c>
      <c r="S537" s="93">
        <v>95</v>
      </c>
      <c r="T537" s="93">
        <v>59</v>
      </c>
      <c r="U537" s="93" t="s">
        <v>99</v>
      </c>
      <c r="V537" s="504"/>
      <c r="W537" s="504" t="s">
        <v>1597</v>
      </c>
    </row>
    <row r="538" spans="1:23">
      <c r="A538" s="95">
        <v>25</v>
      </c>
      <c r="B538" s="506">
        <v>28</v>
      </c>
      <c r="C538" s="93" t="s">
        <v>133</v>
      </c>
      <c r="D538" s="93" t="s">
        <v>206</v>
      </c>
      <c r="E538" s="93">
        <v>2</v>
      </c>
      <c r="F538" s="93" t="s">
        <v>44</v>
      </c>
      <c r="G538" s="93" t="s">
        <v>734</v>
      </c>
      <c r="H538" s="93">
        <v>36</v>
      </c>
      <c r="I538" s="93">
        <v>24</v>
      </c>
      <c r="J538" s="93">
        <v>12</v>
      </c>
      <c r="K538" s="93"/>
      <c r="L538" s="93"/>
      <c r="M538" s="93">
        <v>1</v>
      </c>
      <c r="N538" s="93">
        <f t="shared" si="50"/>
        <v>24</v>
      </c>
      <c r="O538" s="93">
        <f t="shared" si="51"/>
        <v>12</v>
      </c>
      <c r="P538" s="93">
        <f t="shared" si="52"/>
        <v>0</v>
      </c>
      <c r="Q538" s="93"/>
      <c r="R538" s="93">
        <f t="shared" si="49"/>
        <v>36</v>
      </c>
      <c r="S538" s="93">
        <v>90</v>
      </c>
      <c r="T538" s="93">
        <v>59</v>
      </c>
      <c r="U538" s="93" t="s">
        <v>60</v>
      </c>
      <c r="V538" s="504"/>
      <c r="W538" s="504" t="s">
        <v>1597</v>
      </c>
    </row>
    <row r="539" spans="1:23">
      <c r="A539" s="95">
        <v>26</v>
      </c>
      <c r="B539" s="506">
        <v>28</v>
      </c>
      <c r="C539" s="93" t="s">
        <v>1675</v>
      </c>
      <c r="D539" s="93" t="s">
        <v>723</v>
      </c>
      <c r="E539" s="93">
        <v>3</v>
      </c>
      <c r="F539" s="93" t="s">
        <v>37</v>
      </c>
      <c r="G539" s="93" t="s">
        <v>744</v>
      </c>
      <c r="H539" s="93">
        <v>54</v>
      </c>
      <c r="I539" s="93">
        <v>36</v>
      </c>
      <c r="J539" s="93">
        <v>18</v>
      </c>
      <c r="K539" s="93"/>
      <c r="L539" s="93"/>
      <c r="M539" s="93">
        <v>1</v>
      </c>
      <c r="N539" s="93">
        <f t="shared" si="50"/>
        <v>36</v>
      </c>
      <c r="O539" s="93">
        <f t="shared" si="51"/>
        <v>18</v>
      </c>
      <c r="P539" s="93">
        <f t="shared" si="52"/>
        <v>0</v>
      </c>
      <c r="Q539" s="93"/>
      <c r="R539" s="93">
        <f t="shared" si="49"/>
        <v>54</v>
      </c>
      <c r="S539" s="93">
        <v>80</v>
      </c>
      <c r="T539" s="93">
        <v>59</v>
      </c>
      <c r="U539" s="93" t="s">
        <v>1674</v>
      </c>
      <c r="V539" s="504"/>
      <c r="W539" s="504" t="s">
        <v>1597</v>
      </c>
    </row>
    <row r="540" spans="1:23">
      <c r="A540" s="95">
        <v>27</v>
      </c>
      <c r="B540" s="506">
        <v>28</v>
      </c>
      <c r="C540" s="93" t="s">
        <v>954</v>
      </c>
      <c r="D540" s="93" t="s">
        <v>723</v>
      </c>
      <c r="E540" s="93">
        <v>3</v>
      </c>
      <c r="F540" s="93" t="s">
        <v>37</v>
      </c>
      <c r="G540" s="93" t="s">
        <v>744</v>
      </c>
      <c r="H540" s="93">
        <v>54</v>
      </c>
      <c r="I540" s="93">
        <v>36</v>
      </c>
      <c r="J540" s="93">
        <v>18</v>
      </c>
      <c r="K540" s="93"/>
      <c r="L540" s="93"/>
      <c r="M540" s="93">
        <v>1</v>
      </c>
      <c r="N540" s="93">
        <f t="shared" si="50"/>
        <v>36</v>
      </c>
      <c r="O540" s="93">
        <f t="shared" si="51"/>
        <v>18</v>
      </c>
      <c r="P540" s="93">
        <f t="shared" si="52"/>
        <v>0</v>
      </c>
      <c r="Q540" s="93"/>
      <c r="R540" s="93">
        <f t="shared" si="49"/>
        <v>54</v>
      </c>
      <c r="S540" s="93">
        <v>100</v>
      </c>
      <c r="T540" s="93">
        <v>59</v>
      </c>
      <c r="U540" s="93" t="s">
        <v>129</v>
      </c>
      <c r="V540" s="504"/>
      <c r="W540" s="504" t="s">
        <v>1597</v>
      </c>
    </row>
    <row r="541" spans="1:23">
      <c r="A541" s="95">
        <v>28</v>
      </c>
      <c r="B541" s="506">
        <v>28</v>
      </c>
      <c r="C541" s="93" t="s">
        <v>722</v>
      </c>
      <c r="D541" s="93" t="s">
        <v>723</v>
      </c>
      <c r="E541" s="93">
        <v>3</v>
      </c>
      <c r="F541" s="93" t="s">
        <v>37</v>
      </c>
      <c r="G541" s="93" t="s">
        <v>744</v>
      </c>
      <c r="H541" s="93">
        <v>54</v>
      </c>
      <c r="I541" s="93">
        <v>36</v>
      </c>
      <c r="J541" s="93">
        <v>18</v>
      </c>
      <c r="K541" s="93"/>
      <c r="L541" s="93"/>
      <c r="M541" s="93">
        <v>2</v>
      </c>
      <c r="N541" s="93">
        <f t="shared" si="50"/>
        <v>72</v>
      </c>
      <c r="O541" s="93">
        <f t="shared" si="51"/>
        <v>36</v>
      </c>
      <c r="P541" s="93">
        <f t="shared" si="52"/>
        <v>0</v>
      </c>
      <c r="Q541" s="93"/>
      <c r="R541" s="93">
        <f t="shared" si="49"/>
        <v>108</v>
      </c>
      <c r="S541" s="93">
        <v>75</v>
      </c>
      <c r="T541" s="93">
        <v>59</v>
      </c>
      <c r="U541" s="93" t="s">
        <v>812</v>
      </c>
      <c r="V541" s="504"/>
      <c r="W541" s="504" t="s">
        <v>1597</v>
      </c>
    </row>
    <row r="542" spans="1:23">
      <c r="A542" s="95">
        <v>29</v>
      </c>
      <c r="B542" s="506">
        <v>28</v>
      </c>
      <c r="C542" s="93" t="s">
        <v>722</v>
      </c>
      <c r="D542" s="93" t="s">
        <v>723</v>
      </c>
      <c r="E542" s="93">
        <v>3</v>
      </c>
      <c r="F542" s="93" t="s">
        <v>37</v>
      </c>
      <c r="G542" s="93" t="s">
        <v>744</v>
      </c>
      <c r="H542" s="93">
        <v>54</v>
      </c>
      <c r="I542" s="93">
        <v>36</v>
      </c>
      <c r="J542" s="93">
        <v>18</v>
      </c>
      <c r="K542" s="93"/>
      <c r="L542" s="93"/>
      <c r="M542" s="93">
        <v>1</v>
      </c>
      <c r="N542" s="93">
        <f t="shared" si="50"/>
        <v>36</v>
      </c>
      <c r="O542" s="93">
        <f t="shared" si="51"/>
        <v>18</v>
      </c>
      <c r="P542" s="93">
        <f t="shared" si="52"/>
        <v>0</v>
      </c>
      <c r="Q542" s="93"/>
      <c r="R542" s="93">
        <f t="shared" si="49"/>
        <v>54</v>
      </c>
      <c r="S542" s="93">
        <v>80</v>
      </c>
      <c r="T542" s="93">
        <v>59</v>
      </c>
      <c r="U542" s="93" t="s">
        <v>813</v>
      </c>
      <c r="V542" s="504"/>
      <c r="W542" s="504" t="s">
        <v>1597</v>
      </c>
    </row>
    <row r="543" spans="1:23">
      <c r="A543" s="95">
        <v>30</v>
      </c>
      <c r="B543" s="506">
        <v>28</v>
      </c>
      <c r="C543" s="93" t="s">
        <v>1682</v>
      </c>
      <c r="D543" s="93" t="s">
        <v>723</v>
      </c>
      <c r="E543" s="93">
        <v>3</v>
      </c>
      <c r="F543" s="93" t="s">
        <v>37</v>
      </c>
      <c r="G543" s="93" t="s">
        <v>744</v>
      </c>
      <c r="H543" s="93">
        <v>54</v>
      </c>
      <c r="I543" s="93">
        <v>36</v>
      </c>
      <c r="J543" s="93">
        <v>18</v>
      </c>
      <c r="K543" s="93"/>
      <c r="L543" s="93"/>
      <c r="M543" s="93">
        <v>1</v>
      </c>
      <c r="N543" s="93">
        <f t="shared" si="50"/>
        <v>36</v>
      </c>
      <c r="O543" s="93">
        <f t="shared" si="51"/>
        <v>18</v>
      </c>
      <c r="P543" s="93">
        <f t="shared" si="52"/>
        <v>0</v>
      </c>
      <c r="Q543" s="93"/>
      <c r="R543" s="93">
        <f t="shared" si="49"/>
        <v>54</v>
      </c>
      <c r="S543" s="93">
        <v>100</v>
      </c>
      <c r="T543" s="93">
        <v>59</v>
      </c>
      <c r="U543" s="93" t="s">
        <v>842</v>
      </c>
      <c r="V543" s="504"/>
      <c r="W543" s="504" t="s">
        <v>1597</v>
      </c>
    </row>
    <row r="544" spans="1:23">
      <c r="A544" s="95">
        <v>31</v>
      </c>
      <c r="B544" s="506">
        <v>28</v>
      </c>
      <c r="C544" s="93" t="s">
        <v>1683</v>
      </c>
      <c r="D544" s="93" t="s">
        <v>723</v>
      </c>
      <c r="E544" s="93">
        <v>3</v>
      </c>
      <c r="F544" s="93" t="s">
        <v>37</v>
      </c>
      <c r="G544" s="93" t="s">
        <v>744</v>
      </c>
      <c r="H544" s="93">
        <v>54</v>
      </c>
      <c r="I544" s="93">
        <v>36</v>
      </c>
      <c r="J544" s="93">
        <v>18</v>
      </c>
      <c r="K544" s="93"/>
      <c r="L544" s="93"/>
      <c r="M544" s="93">
        <v>1</v>
      </c>
      <c r="N544" s="93">
        <f t="shared" si="50"/>
        <v>36</v>
      </c>
      <c r="O544" s="93">
        <f t="shared" si="51"/>
        <v>18</v>
      </c>
      <c r="P544" s="93">
        <f t="shared" si="52"/>
        <v>0</v>
      </c>
      <c r="Q544" s="93"/>
      <c r="R544" s="93">
        <f t="shared" si="49"/>
        <v>54</v>
      </c>
      <c r="S544" s="93">
        <v>100</v>
      </c>
      <c r="T544" s="93">
        <v>59</v>
      </c>
      <c r="U544" s="93" t="s">
        <v>571</v>
      </c>
      <c r="V544" s="504"/>
      <c r="W544" s="504" t="s">
        <v>1597</v>
      </c>
    </row>
    <row r="545" spans="1:24">
      <c r="A545" s="95">
        <v>32</v>
      </c>
      <c r="B545" s="506">
        <v>28</v>
      </c>
      <c r="C545" s="93" t="s">
        <v>1658</v>
      </c>
      <c r="D545" s="93" t="s">
        <v>723</v>
      </c>
      <c r="E545" s="93">
        <v>3</v>
      </c>
      <c r="F545" s="93" t="s">
        <v>37</v>
      </c>
      <c r="G545" s="93" t="s">
        <v>744</v>
      </c>
      <c r="H545" s="93">
        <v>54</v>
      </c>
      <c r="I545" s="93">
        <v>36</v>
      </c>
      <c r="J545" s="93">
        <v>18</v>
      </c>
      <c r="K545" s="93"/>
      <c r="L545" s="93"/>
      <c r="M545" s="93">
        <v>1</v>
      </c>
      <c r="N545" s="93">
        <f t="shared" si="50"/>
        <v>36</v>
      </c>
      <c r="O545" s="93">
        <f t="shared" si="51"/>
        <v>18</v>
      </c>
      <c r="P545" s="93">
        <f t="shared" si="52"/>
        <v>0</v>
      </c>
      <c r="Q545" s="93"/>
      <c r="R545" s="93">
        <f t="shared" si="49"/>
        <v>54</v>
      </c>
      <c r="S545" s="93">
        <v>60</v>
      </c>
      <c r="T545" s="93">
        <v>59</v>
      </c>
      <c r="U545" s="93" t="s">
        <v>814</v>
      </c>
      <c r="V545" s="504"/>
      <c r="W545" s="504" t="s">
        <v>1597</v>
      </c>
    </row>
    <row r="546" spans="1:24">
      <c r="A546" s="95">
        <v>33</v>
      </c>
      <c r="B546" s="506">
        <v>28</v>
      </c>
      <c r="C546" s="93" t="s">
        <v>1692</v>
      </c>
      <c r="D546" s="93" t="s">
        <v>206</v>
      </c>
      <c r="E546" s="93">
        <v>2</v>
      </c>
      <c r="F546" s="93" t="s">
        <v>44</v>
      </c>
      <c r="G546" s="93" t="s">
        <v>734</v>
      </c>
      <c r="H546" s="93">
        <v>36</v>
      </c>
      <c r="I546" s="93">
        <v>24</v>
      </c>
      <c r="J546" s="93">
        <v>12</v>
      </c>
      <c r="K546" s="93"/>
      <c r="L546" s="93"/>
      <c r="M546" s="93">
        <v>1</v>
      </c>
      <c r="N546" s="93">
        <f t="shared" si="50"/>
        <v>24</v>
      </c>
      <c r="O546" s="93">
        <f t="shared" si="51"/>
        <v>12</v>
      </c>
      <c r="P546" s="93">
        <f t="shared" si="52"/>
        <v>0</v>
      </c>
      <c r="Q546" s="93"/>
      <c r="R546" s="93">
        <f t="shared" si="49"/>
        <v>36</v>
      </c>
      <c r="S546" s="93">
        <v>100</v>
      </c>
      <c r="T546" s="93">
        <v>59</v>
      </c>
      <c r="U546" s="93" t="s">
        <v>1690</v>
      </c>
      <c r="V546" s="504"/>
      <c r="W546" s="504" t="s">
        <v>1597</v>
      </c>
    </row>
    <row r="547" spans="1:24">
      <c r="A547" s="95">
        <v>34</v>
      </c>
      <c r="B547" s="506">
        <v>28</v>
      </c>
      <c r="C547" s="93" t="s">
        <v>692</v>
      </c>
      <c r="D547" s="93" t="s">
        <v>693</v>
      </c>
      <c r="E547" s="93">
        <v>2</v>
      </c>
      <c r="F547" s="93" t="s">
        <v>37</v>
      </c>
      <c r="G547" s="93" t="s">
        <v>734</v>
      </c>
      <c r="H547" s="93">
        <v>36</v>
      </c>
      <c r="I547" s="93">
        <v>24</v>
      </c>
      <c r="J547" s="93">
        <v>12</v>
      </c>
      <c r="K547" s="93"/>
      <c r="L547" s="93"/>
      <c r="M547" s="93">
        <v>2</v>
      </c>
      <c r="N547" s="93">
        <f t="shared" si="50"/>
        <v>48</v>
      </c>
      <c r="O547" s="93">
        <f t="shared" si="51"/>
        <v>24</v>
      </c>
      <c r="P547" s="93">
        <f t="shared" si="52"/>
        <v>0</v>
      </c>
      <c r="Q547" s="93"/>
      <c r="R547" s="93">
        <f t="shared" si="49"/>
        <v>72</v>
      </c>
      <c r="S547" s="93">
        <v>92</v>
      </c>
      <c r="T547" s="93">
        <v>58</v>
      </c>
      <c r="U547" s="93" t="s">
        <v>812</v>
      </c>
      <c r="V547" s="504"/>
      <c r="W547" s="504" t="s">
        <v>1597</v>
      </c>
    </row>
    <row r="548" spans="1:24">
      <c r="A548" s="95">
        <v>35</v>
      </c>
      <c r="B548" s="506">
        <v>28</v>
      </c>
      <c r="C548" s="93" t="s">
        <v>692</v>
      </c>
      <c r="D548" s="93" t="s">
        <v>693</v>
      </c>
      <c r="E548" s="93">
        <v>2</v>
      </c>
      <c r="F548" s="93" t="s">
        <v>37</v>
      </c>
      <c r="G548" s="93" t="s">
        <v>734</v>
      </c>
      <c r="H548" s="93">
        <v>36</v>
      </c>
      <c r="I548" s="93">
        <v>24</v>
      </c>
      <c r="J548" s="93">
        <v>12</v>
      </c>
      <c r="K548" s="93"/>
      <c r="L548" s="93"/>
      <c r="M548" s="93">
        <v>2</v>
      </c>
      <c r="N548" s="93">
        <f t="shared" si="50"/>
        <v>48</v>
      </c>
      <c r="O548" s="93">
        <f t="shared" si="51"/>
        <v>24</v>
      </c>
      <c r="P548" s="93">
        <f t="shared" si="52"/>
        <v>0</v>
      </c>
      <c r="Q548" s="93"/>
      <c r="R548" s="93">
        <f t="shared" si="49"/>
        <v>72</v>
      </c>
      <c r="S548" s="93">
        <v>88</v>
      </c>
      <c r="T548" s="93">
        <v>58</v>
      </c>
      <c r="U548" s="93" t="s">
        <v>813</v>
      </c>
      <c r="V548" s="504"/>
      <c r="W548" s="504" t="s">
        <v>1597</v>
      </c>
    </row>
    <row r="549" spans="1:24" ht="15" customHeight="1">
      <c r="A549" s="506"/>
      <c r="B549" s="506"/>
      <c r="C549" s="98" t="s">
        <v>313</v>
      </c>
      <c r="D549" s="93"/>
      <c r="E549" s="93"/>
      <c r="F549" s="93"/>
      <c r="G549" s="93"/>
      <c r="H549" s="93"/>
      <c r="I549" s="93"/>
      <c r="J549" s="93"/>
      <c r="K549" s="93"/>
      <c r="L549" s="93"/>
      <c r="M549" s="98">
        <f>SUM(M514:M548)</f>
        <v>50</v>
      </c>
      <c r="N549" s="98">
        <f>SUM(N514:N548)</f>
        <v>1548</v>
      </c>
      <c r="O549" s="98">
        <f>SUM(O514:O548)</f>
        <v>774</v>
      </c>
      <c r="P549" s="98">
        <f>SUM(P514:P548)</f>
        <v>0</v>
      </c>
      <c r="Q549" s="98"/>
      <c r="R549" s="98">
        <f>SUM(R514:R548)</f>
        <v>2322</v>
      </c>
      <c r="S549" s="93"/>
      <c r="T549" s="93"/>
      <c r="U549" s="93"/>
      <c r="V549" s="504"/>
      <c r="W549" s="645" t="s">
        <v>1597</v>
      </c>
      <c r="X549">
        <v>1</v>
      </c>
    </row>
    <row r="550" spans="1:24" ht="12.75" customHeight="1">
      <c r="A550" s="91">
        <v>1</v>
      </c>
      <c r="B550" s="93">
        <v>29</v>
      </c>
      <c r="C550" s="93" t="s">
        <v>1606</v>
      </c>
      <c r="D550" s="94" t="s">
        <v>695</v>
      </c>
      <c r="E550" s="93">
        <v>2</v>
      </c>
      <c r="F550" s="96" t="s">
        <v>37</v>
      </c>
      <c r="G550" s="94" t="s">
        <v>734</v>
      </c>
      <c r="H550" s="93">
        <v>36</v>
      </c>
      <c r="I550" s="93">
        <v>24</v>
      </c>
      <c r="J550" s="93">
        <v>12</v>
      </c>
      <c r="K550" s="93"/>
      <c r="L550" s="93"/>
      <c r="M550" s="93">
        <v>4</v>
      </c>
      <c r="N550" s="93">
        <f t="shared" si="50"/>
        <v>96</v>
      </c>
      <c r="O550" s="93">
        <f t="shared" si="51"/>
        <v>48</v>
      </c>
      <c r="P550" s="93">
        <f t="shared" si="52"/>
        <v>0</v>
      </c>
      <c r="Q550" s="93"/>
      <c r="R550" s="93">
        <f t="shared" ref="R550:R567" si="53">H550*M550</f>
        <v>144</v>
      </c>
      <c r="S550" s="90">
        <v>45</v>
      </c>
      <c r="T550" s="90">
        <v>58</v>
      </c>
      <c r="U550" s="90" t="s">
        <v>85</v>
      </c>
      <c r="V550" s="92"/>
      <c r="W550" s="504" t="s">
        <v>1604</v>
      </c>
    </row>
    <row r="551" spans="1:24" ht="12.75" customHeight="1">
      <c r="A551" s="91">
        <v>2</v>
      </c>
      <c r="B551" s="93">
        <v>29</v>
      </c>
      <c r="C551" s="93" t="s">
        <v>694</v>
      </c>
      <c r="D551" s="94" t="s">
        <v>695</v>
      </c>
      <c r="E551" s="93">
        <v>2</v>
      </c>
      <c r="F551" s="96" t="s">
        <v>37</v>
      </c>
      <c r="G551" s="94" t="s">
        <v>734</v>
      </c>
      <c r="H551" s="93">
        <v>36</v>
      </c>
      <c r="I551" s="93">
        <v>24</v>
      </c>
      <c r="J551" s="93">
        <v>12</v>
      </c>
      <c r="K551" s="93"/>
      <c r="L551" s="93"/>
      <c r="M551" s="93">
        <v>2</v>
      </c>
      <c r="N551" s="93">
        <f t="shared" si="50"/>
        <v>48</v>
      </c>
      <c r="O551" s="93">
        <f t="shared" si="51"/>
        <v>24</v>
      </c>
      <c r="P551" s="93">
        <f t="shared" si="52"/>
        <v>0</v>
      </c>
      <c r="Q551" s="93"/>
      <c r="R551" s="93">
        <f t="shared" si="53"/>
        <v>72</v>
      </c>
      <c r="S551" s="90">
        <v>54</v>
      </c>
      <c r="T551" s="90">
        <v>58</v>
      </c>
      <c r="U551" s="90" t="s">
        <v>698</v>
      </c>
      <c r="V551" s="92"/>
      <c r="W551" s="504" t="s">
        <v>1604</v>
      </c>
    </row>
    <row r="552" spans="1:24" ht="12.75" customHeight="1">
      <c r="A552" s="91">
        <v>3</v>
      </c>
      <c r="B552" s="93">
        <v>29</v>
      </c>
      <c r="C552" s="93" t="s">
        <v>694</v>
      </c>
      <c r="D552" s="94" t="s">
        <v>695</v>
      </c>
      <c r="E552" s="93">
        <v>2</v>
      </c>
      <c r="F552" s="96" t="s">
        <v>37</v>
      </c>
      <c r="G552" s="94" t="s">
        <v>734</v>
      </c>
      <c r="H552" s="93">
        <v>36</v>
      </c>
      <c r="I552" s="93">
        <v>24</v>
      </c>
      <c r="J552" s="93">
        <v>12</v>
      </c>
      <c r="K552" s="93"/>
      <c r="L552" s="93"/>
      <c r="M552" s="93">
        <v>2</v>
      </c>
      <c r="N552" s="93">
        <f t="shared" si="50"/>
        <v>48</v>
      </c>
      <c r="O552" s="93">
        <f t="shared" si="51"/>
        <v>24</v>
      </c>
      <c r="P552" s="93">
        <f t="shared" si="52"/>
        <v>0</v>
      </c>
      <c r="Q552" s="93"/>
      <c r="R552" s="93">
        <f t="shared" si="53"/>
        <v>72</v>
      </c>
      <c r="S552" s="90">
        <v>54</v>
      </c>
      <c r="T552" s="90">
        <v>58</v>
      </c>
      <c r="U552" s="90" t="s">
        <v>699</v>
      </c>
      <c r="V552" s="92"/>
      <c r="W552" s="504" t="s">
        <v>1604</v>
      </c>
    </row>
    <row r="553" spans="1:24" ht="12.75" customHeight="1">
      <c r="A553" s="91">
        <v>4</v>
      </c>
      <c r="B553" s="93">
        <v>29</v>
      </c>
      <c r="C553" s="93" t="s">
        <v>1612</v>
      </c>
      <c r="D553" s="94" t="s">
        <v>695</v>
      </c>
      <c r="E553" s="95">
        <v>2</v>
      </c>
      <c r="F553" s="96" t="s">
        <v>37</v>
      </c>
      <c r="G553" s="94" t="s">
        <v>734</v>
      </c>
      <c r="H553" s="93">
        <v>36</v>
      </c>
      <c r="I553" s="93">
        <v>24</v>
      </c>
      <c r="J553" s="93">
        <v>12</v>
      </c>
      <c r="K553" s="93"/>
      <c r="L553" s="93"/>
      <c r="M553" s="93">
        <v>3</v>
      </c>
      <c r="N553" s="93">
        <f t="shared" si="50"/>
        <v>72</v>
      </c>
      <c r="O553" s="93">
        <f t="shared" si="51"/>
        <v>36</v>
      </c>
      <c r="P553" s="93">
        <f t="shared" si="52"/>
        <v>0</v>
      </c>
      <c r="Q553" s="93"/>
      <c r="R553" s="93">
        <f t="shared" si="53"/>
        <v>108</v>
      </c>
      <c r="S553" s="90">
        <v>52</v>
      </c>
      <c r="T553" s="90">
        <v>58</v>
      </c>
      <c r="U553" s="90" t="s">
        <v>1564</v>
      </c>
      <c r="V553" s="92"/>
      <c r="W553" s="504" t="s">
        <v>1604</v>
      </c>
    </row>
    <row r="554" spans="1:24" ht="12.75" customHeight="1">
      <c r="A554" s="91">
        <v>5</v>
      </c>
      <c r="B554" s="93">
        <v>29</v>
      </c>
      <c r="C554" s="93" t="s">
        <v>1612</v>
      </c>
      <c r="D554" s="88" t="s">
        <v>695</v>
      </c>
      <c r="E554" s="95">
        <v>2</v>
      </c>
      <c r="F554" s="96" t="s">
        <v>37</v>
      </c>
      <c r="G554" s="94" t="s">
        <v>734</v>
      </c>
      <c r="H554" s="93">
        <v>36</v>
      </c>
      <c r="I554" s="93">
        <v>24</v>
      </c>
      <c r="J554" s="93">
        <v>12</v>
      </c>
      <c r="K554" s="93"/>
      <c r="L554" s="93"/>
      <c r="M554" s="93">
        <v>4</v>
      </c>
      <c r="N554" s="93">
        <f t="shared" si="50"/>
        <v>96</v>
      </c>
      <c r="O554" s="93">
        <f t="shared" si="51"/>
        <v>48</v>
      </c>
      <c r="P554" s="93">
        <f t="shared" si="52"/>
        <v>0</v>
      </c>
      <c r="Q554" s="93"/>
      <c r="R554" s="93">
        <f t="shared" si="53"/>
        <v>144</v>
      </c>
      <c r="S554" s="90">
        <v>51</v>
      </c>
      <c r="T554" s="90">
        <v>58</v>
      </c>
      <c r="U554" s="90" t="s">
        <v>1565</v>
      </c>
      <c r="V554" s="92"/>
      <c r="W554" s="504" t="s">
        <v>1604</v>
      </c>
    </row>
    <row r="555" spans="1:24" ht="12.75" customHeight="1">
      <c r="A555" s="91">
        <v>6</v>
      </c>
      <c r="B555" s="93">
        <v>29</v>
      </c>
      <c r="C555" s="93" t="s">
        <v>1606</v>
      </c>
      <c r="D555" s="88" t="s">
        <v>695</v>
      </c>
      <c r="E555" s="95">
        <v>2</v>
      </c>
      <c r="F555" s="96" t="s">
        <v>37</v>
      </c>
      <c r="G555" s="94" t="s">
        <v>734</v>
      </c>
      <c r="H555" s="93">
        <v>36</v>
      </c>
      <c r="I555" s="93">
        <v>24</v>
      </c>
      <c r="J555" s="93">
        <v>12</v>
      </c>
      <c r="K555" s="93"/>
      <c r="L555" s="93"/>
      <c r="M555" s="93">
        <v>5</v>
      </c>
      <c r="N555" s="93">
        <f t="shared" si="50"/>
        <v>120</v>
      </c>
      <c r="O555" s="93">
        <f t="shared" si="51"/>
        <v>60</v>
      </c>
      <c r="P555" s="93">
        <f t="shared" si="52"/>
        <v>0</v>
      </c>
      <c r="Q555" s="93"/>
      <c r="R555" s="93">
        <f t="shared" si="53"/>
        <v>180</v>
      </c>
      <c r="S555" s="90">
        <v>54</v>
      </c>
      <c r="T555" s="90">
        <v>58</v>
      </c>
      <c r="U555" s="90" t="s">
        <v>89</v>
      </c>
      <c r="V555" s="92"/>
      <c r="W555" s="504" t="s">
        <v>1604</v>
      </c>
    </row>
    <row r="556" spans="1:24" ht="15">
      <c r="A556" s="91">
        <v>7</v>
      </c>
      <c r="B556" s="93">
        <v>29</v>
      </c>
      <c r="C556" s="93" t="s">
        <v>1630</v>
      </c>
      <c r="D556" s="94" t="s">
        <v>695</v>
      </c>
      <c r="E556" s="93">
        <v>2</v>
      </c>
      <c r="F556" s="96" t="s">
        <v>37</v>
      </c>
      <c r="G556" s="94" t="s">
        <v>734</v>
      </c>
      <c r="H556" s="93">
        <v>36</v>
      </c>
      <c r="I556" s="93">
        <v>24</v>
      </c>
      <c r="J556" s="93">
        <v>12</v>
      </c>
      <c r="K556" s="93"/>
      <c r="L556" s="93"/>
      <c r="M556" s="93">
        <v>5</v>
      </c>
      <c r="N556" s="93">
        <f t="shared" si="50"/>
        <v>120</v>
      </c>
      <c r="O556" s="93">
        <f t="shared" si="51"/>
        <v>60</v>
      </c>
      <c r="P556" s="93">
        <f t="shared" si="52"/>
        <v>0</v>
      </c>
      <c r="Q556" s="93"/>
      <c r="R556" s="93">
        <f t="shared" si="53"/>
        <v>180</v>
      </c>
      <c r="S556" s="90">
        <v>50</v>
      </c>
      <c r="T556" s="90">
        <v>58</v>
      </c>
      <c r="U556" s="90" t="s">
        <v>60</v>
      </c>
      <c r="V556" s="105"/>
      <c r="W556" s="504" t="s">
        <v>1604</v>
      </c>
    </row>
    <row r="557" spans="1:24" ht="12.75" customHeight="1">
      <c r="A557" s="91">
        <v>8</v>
      </c>
      <c r="B557" s="93">
        <v>29</v>
      </c>
      <c r="C557" s="93" t="s">
        <v>1634</v>
      </c>
      <c r="D557" s="94" t="s">
        <v>695</v>
      </c>
      <c r="E557" s="93">
        <v>2</v>
      </c>
      <c r="F557" s="96" t="s">
        <v>37</v>
      </c>
      <c r="G557" s="94" t="s">
        <v>734</v>
      </c>
      <c r="H557" s="93">
        <v>36</v>
      </c>
      <c r="I557" s="93">
        <v>24</v>
      </c>
      <c r="J557" s="93">
        <v>12</v>
      </c>
      <c r="K557" s="93"/>
      <c r="L557" s="93"/>
      <c r="M557" s="93">
        <v>5</v>
      </c>
      <c r="N557" s="93">
        <f t="shared" si="50"/>
        <v>120</v>
      </c>
      <c r="O557" s="93">
        <f t="shared" si="51"/>
        <v>60</v>
      </c>
      <c r="P557" s="93">
        <f t="shared" si="52"/>
        <v>0</v>
      </c>
      <c r="Q557" s="93"/>
      <c r="R557" s="93">
        <f t="shared" si="53"/>
        <v>180</v>
      </c>
      <c r="S557" s="90">
        <v>50</v>
      </c>
      <c r="T557" s="90">
        <v>58</v>
      </c>
      <c r="U557" s="90" t="s">
        <v>74</v>
      </c>
      <c r="V557" s="92"/>
      <c r="W557" s="504" t="s">
        <v>1604</v>
      </c>
    </row>
    <row r="558" spans="1:24">
      <c r="A558" s="91">
        <v>9</v>
      </c>
      <c r="B558" s="506">
        <v>29</v>
      </c>
      <c r="C558" s="93" t="s">
        <v>1606</v>
      </c>
      <c r="D558" s="93" t="s">
        <v>695</v>
      </c>
      <c r="E558" s="93">
        <v>2</v>
      </c>
      <c r="F558" s="93" t="s">
        <v>37</v>
      </c>
      <c r="G558" s="93" t="s">
        <v>734</v>
      </c>
      <c r="H558" s="93">
        <v>36</v>
      </c>
      <c r="I558" s="93">
        <v>24</v>
      </c>
      <c r="J558" s="93">
        <v>12</v>
      </c>
      <c r="K558" s="93"/>
      <c r="L558" s="93"/>
      <c r="M558" s="93">
        <v>5</v>
      </c>
      <c r="N558" s="93">
        <f t="shared" si="50"/>
        <v>120</v>
      </c>
      <c r="O558" s="93">
        <f t="shared" si="51"/>
        <v>60</v>
      </c>
      <c r="P558" s="93">
        <f t="shared" si="52"/>
        <v>0</v>
      </c>
      <c r="Q558" s="93"/>
      <c r="R558" s="93">
        <f t="shared" si="53"/>
        <v>180</v>
      </c>
      <c r="S558" s="93">
        <v>52</v>
      </c>
      <c r="T558" s="93">
        <v>58</v>
      </c>
      <c r="U558" s="93" t="s">
        <v>95</v>
      </c>
      <c r="V558" s="504"/>
      <c r="W558" s="504" t="s">
        <v>1604</v>
      </c>
    </row>
    <row r="559" spans="1:24">
      <c r="A559" s="91">
        <v>10</v>
      </c>
      <c r="B559" s="506">
        <v>29</v>
      </c>
      <c r="C559" s="93" t="s">
        <v>123</v>
      </c>
      <c r="D559" s="93" t="s">
        <v>418</v>
      </c>
      <c r="E559" s="93">
        <v>2</v>
      </c>
      <c r="F559" s="93" t="s">
        <v>44</v>
      </c>
      <c r="G559" s="93" t="s">
        <v>734</v>
      </c>
      <c r="H559" s="93">
        <v>36</v>
      </c>
      <c r="I559" s="93">
        <v>24</v>
      </c>
      <c r="J559" s="93">
        <v>12</v>
      </c>
      <c r="K559" s="93"/>
      <c r="L559" s="93"/>
      <c r="M559" s="93">
        <v>1</v>
      </c>
      <c r="N559" s="93">
        <f t="shared" si="50"/>
        <v>24</v>
      </c>
      <c r="O559" s="93">
        <f t="shared" si="51"/>
        <v>12</v>
      </c>
      <c r="P559" s="93">
        <f t="shared" si="52"/>
        <v>0</v>
      </c>
      <c r="Q559" s="93"/>
      <c r="R559" s="93">
        <f t="shared" si="53"/>
        <v>36</v>
      </c>
      <c r="S559" s="93">
        <v>100</v>
      </c>
      <c r="T559" s="93">
        <v>59</v>
      </c>
      <c r="U559" s="93" t="s">
        <v>46</v>
      </c>
      <c r="V559" s="504"/>
      <c r="W559" s="504" t="s">
        <v>1604</v>
      </c>
    </row>
    <row r="560" spans="1:24">
      <c r="A560" s="91">
        <v>11</v>
      </c>
      <c r="B560" s="506">
        <v>29</v>
      </c>
      <c r="C560" s="93" t="s">
        <v>123</v>
      </c>
      <c r="D560" s="93" t="s">
        <v>418</v>
      </c>
      <c r="E560" s="93">
        <v>2</v>
      </c>
      <c r="F560" s="93" t="s">
        <v>44</v>
      </c>
      <c r="G560" s="93" t="s">
        <v>734</v>
      </c>
      <c r="H560" s="93">
        <v>36</v>
      </c>
      <c r="I560" s="93">
        <v>24</v>
      </c>
      <c r="J560" s="93">
        <v>12</v>
      </c>
      <c r="K560" s="93"/>
      <c r="L560" s="93"/>
      <c r="M560" s="93">
        <v>1</v>
      </c>
      <c r="N560" s="93">
        <f t="shared" si="50"/>
        <v>24</v>
      </c>
      <c r="O560" s="93">
        <f t="shared" si="51"/>
        <v>12</v>
      </c>
      <c r="P560" s="93">
        <f t="shared" si="52"/>
        <v>0</v>
      </c>
      <c r="Q560" s="93"/>
      <c r="R560" s="93">
        <f t="shared" si="53"/>
        <v>36</v>
      </c>
      <c r="S560" s="93">
        <v>90</v>
      </c>
      <c r="T560" s="93">
        <v>59</v>
      </c>
      <c r="U560" s="93" t="s">
        <v>85</v>
      </c>
      <c r="V560" s="504"/>
      <c r="W560" s="504" t="s">
        <v>1604</v>
      </c>
    </row>
    <row r="561" spans="1:24">
      <c r="A561" s="91">
        <v>12</v>
      </c>
      <c r="B561" s="506">
        <v>29</v>
      </c>
      <c r="C561" s="93" t="s">
        <v>123</v>
      </c>
      <c r="D561" s="93" t="s">
        <v>418</v>
      </c>
      <c r="E561" s="93">
        <v>2</v>
      </c>
      <c r="F561" s="93" t="s">
        <v>44</v>
      </c>
      <c r="G561" s="93" t="s">
        <v>734</v>
      </c>
      <c r="H561" s="93">
        <v>36</v>
      </c>
      <c r="I561" s="93">
        <v>24</v>
      </c>
      <c r="J561" s="93">
        <v>12</v>
      </c>
      <c r="K561" s="93"/>
      <c r="L561" s="93"/>
      <c r="M561" s="93">
        <v>1</v>
      </c>
      <c r="N561" s="93">
        <f t="shared" si="50"/>
        <v>24</v>
      </c>
      <c r="O561" s="93">
        <f t="shared" si="51"/>
        <v>12</v>
      </c>
      <c r="P561" s="93">
        <f t="shared" si="52"/>
        <v>0</v>
      </c>
      <c r="Q561" s="93"/>
      <c r="R561" s="93">
        <f t="shared" si="53"/>
        <v>36</v>
      </c>
      <c r="S561" s="93">
        <v>75</v>
      </c>
      <c r="T561" s="93">
        <v>59</v>
      </c>
      <c r="U561" s="93" t="s">
        <v>635</v>
      </c>
      <c r="V561" s="504"/>
      <c r="W561" s="504" t="s">
        <v>1604</v>
      </c>
    </row>
    <row r="562" spans="1:24">
      <c r="A562" s="91">
        <v>13</v>
      </c>
      <c r="B562" s="506">
        <v>29</v>
      </c>
      <c r="C562" s="93" t="s">
        <v>1606</v>
      </c>
      <c r="D562" s="93" t="s">
        <v>695</v>
      </c>
      <c r="E562" s="93">
        <v>2</v>
      </c>
      <c r="F562" s="93" t="s">
        <v>37</v>
      </c>
      <c r="G562" s="93" t="s">
        <v>734</v>
      </c>
      <c r="H562" s="93">
        <v>36</v>
      </c>
      <c r="I562" s="93">
        <v>24</v>
      </c>
      <c r="J562" s="93">
        <v>12</v>
      </c>
      <c r="K562" s="93"/>
      <c r="L562" s="93"/>
      <c r="M562" s="93">
        <v>2</v>
      </c>
      <c r="N562" s="93">
        <f t="shared" si="50"/>
        <v>48</v>
      </c>
      <c r="O562" s="93">
        <f t="shared" si="51"/>
        <v>24</v>
      </c>
      <c r="P562" s="93">
        <f t="shared" si="52"/>
        <v>0</v>
      </c>
      <c r="Q562" s="93"/>
      <c r="R562" s="93">
        <f t="shared" si="53"/>
        <v>72</v>
      </c>
      <c r="S562" s="93">
        <v>42</v>
      </c>
      <c r="T562" s="93">
        <v>58</v>
      </c>
      <c r="U562" s="93" t="s">
        <v>816</v>
      </c>
      <c r="V562" s="504"/>
      <c r="W562" s="504" t="s">
        <v>1604</v>
      </c>
    </row>
    <row r="563" spans="1:24">
      <c r="A563" s="91">
        <v>14</v>
      </c>
      <c r="B563" s="506">
        <v>29</v>
      </c>
      <c r="C563" s="93" t="s">
        <v>1716</v>
      </c>
      <c r="D563" s="93" t="s">
        <v>695</v>
      </c>
      <c r="E563" s="93">
        <v>2</v>
      </c>
      <c r="F563" s="93" t="s">
        <v>37</v>
      </c>
      <c r="G563" s="93" t="s">
        <v>734</v>
      </c>
      <c r="H563" s="93">
        <v>36</v>
      </c>
      <c r="I563" s="93">
        <v>24</v>
      </c>
      <c r="J563" s="93">
        <v>12</v>
      </c>
      <c r="K563" s="93"/>
      <c r="L563" s="93"/>
      <c r="M563" s="93">
        <v>2</v>
      </c>
      <c r="N563" s="93">
        <f t="shared" si="50"/>
        <v>48</v>
      </c>
      <c r="O563" s="93">
        <f t="shared" si="51"/>
        <v>24</v>
      </c>
      <c r="P563" s="93">
        <f t="shared" si="52"/>
        <v>0</v>
      </c>
      <c r="Q563" s="93"/>
      <c r="R563" s="93">
        <f t="shared" si="53"/>
        <v>72</v>
      </c>
      <c r="S563" s="93">
        <v>34</v>
      </c>
      <c r="T563" s="93">
        <v>58</v>
      </c>
      <c r="U563" s="93" t="s">
        <v>571</v>
      </c>
      <c r="V563" s="504"/>
      <c r="W563" s="504" t="s">
        <v>1604</v>
      </c>
    </row>
    <row r="564" spans="1:24">
      <c r="A564" s="91">
        <v>15</v>
      </c>
      <c r="B564" s="506">
        <v>29</v>
      </c>
      <c r="C564" s="93" t="s">
        <v>1716</v>
      </c>
      <c r="D564" s="93" t="s">
        <v>695</v>
      </c>
      <c r="E564" s="93">
        <v>2</v>
      </c>
      <c r="F564" s="93" t="s">
        <v>37</v>
      </c>
      <c r="G564" s="93" t="s">
        <v>734</v>
      </c>
      <c r="H564" s="93">
        <v>36</v>
      </c>
      <c r="I564" s="93">
        <v>24</v>
      </c>
      <c r="J564" s="93">
        <v>12</v>
      </c>
      <c r="K564" s="93"/>
      <c r="L564" s="93"/>
      <c r="M564" s="93">
        <v>1</v>
      </c>
      <c r="N564" s="93">
        <f t="shared" si="50"/>
        <v>24</v>
      </c>
      <c r="O564" s="93">
        <f t="shared" si="51"/>
        <v>12</v>
      </c>
      <c r="P564" s="93">
        <f t="shared" si="52"/>
        <v>0</v>
      </c>
      <c r="Q564" s="93"/>
      <c r="R564" s="93">
        <f t="shared" si="53"/>
        <v>36</v>
      </c>
      <c r="S564" s="93">
        <v>45</v>
      </c>
      <c r="T564" s="93">
        <v>58</v>
      </c>
      <c r="U564" s="93" t="s">
        <v>1722</v>
      </c>
      <c r="V564" s="504"/>
      <c r="W564" s="504" t="s">
        <v>1604</v>
      </c>
    </row>
    <row r="565" spans="1:24">
      <c r="A565" s="91">
        <v>16</v>
      </c>
      <c r="B565" s="506">
        <v>29</v>
      </c>
      <c r="C565" s="93" t="s">
        <v>1727</v>
      </c>
      <c r="D565" s="93" t="s">
        <v>695</v>
      </c>
      <c r="E565" s="93">
        <v>2</v>
      </c>
      <c r="F565" s="93" t="s">
        <v>37</v>
      </c>
      <c r="G565" s="93" t="s">
        <v>734</v>
      </c>
      <c r="H565" s="93">
        <v>36</v>
      </c>
      <c r="I565" s="93">
        <v>24</v>
      </c>
      <c r="J565" s="93">
        <v>12</v>
      </c>
      <c r="K565" s="93"/>
      <c r="L565" s="93"/>
      <c r="M565" s="93">
        <v>1</v>
      </c>
      <c r="N565" s="93">
        <f t="shared" si="50"/>
        <v>24</v>
      </c>
      <c r="O565" s="93">
        <f t="shared" si="51"/>
        <v>12</v>
      </c>
      <c r="P565" s="93">
        <f t="shared" si="52"/>
        <v>0</v>
      </c>
      <c r="Q565" s="93"/>
      <c r="R565" s="93">
        <f t="shared" si="53"/>
        <v>36</v>
      </c>
      <c r="S565" s="93">
        <v>54</v>
      </c>
      <c r="T565" s="93">
        <v>58</v>
      </c>
      <c r="U565" s="93" t="s">
        <v>1728</v>
      </c>
      <c r="V565" s="504"/>
      <c r="W565" s="504" t="s">
        <v>1604</v>
      </c>
    </row>
    <row r="566" spans="1:24">
      <c r="A566" s="91">
        <v>17</v>
      </c>
      <c r="B566" s="506">
        <v>29</v>
      </c>
      <c r="C566" s="93" t="s">
        <v>1732</v>
      </c>
      <c r="D566" s="93" t="s">
        <v>695</v>
      </c>
      <c r="E566" s="93">
        <v>2</v>
      </c>
      <c r="F566" s="93" t="s">
        <v>37</v>
      </c>
      <c r="G566" s="93" t="s">
        <v>734</v>
      </c>
      <c r="H566" s="93">
        <v>36</v>
      </c>
      <c r="I566" s="93">
        <v>24</v>
      </c>
      <c r="J566" s="93">
        <v>12</v>
      </c>
      <c r="K566" s="93"/>
      <c r="L566" s="93"/>
      <c r="M566" s="93">
        <v>1</v>
      </c>
      <c r="N566" s="93">
        <f t="shared" si="50"/>
        <v>24</v>
      </c>
      <c r="O566" s="93">
        <f t="shared" si="51"/>
        <v>12</v>
      </c>
      <c r="P566" s="93">
        <f t="shared" si="52"/>
        <v>0</v>
      </c>
      <c r="Q566" s="93"/>
      <c r="R566" s="93">
        <f t="shared" si="53"/>
        <v>36</v>
      </c>
      <c r="S566" s="93">
        <v>45</v>
      </c>
      <c r="T566" s="93">
        <v>58</v>
      </c>
      <c r="U566" s="93" t="s">
        <v>1733</v>
      </c>
      <c r="V566" s="504"/>
      <c r="W566" s="504" t="s">
        <v>1604</v>
      </c>
    </row>
    <row r="567" spans="1:24">
      <c r="A567" s="91">
        <v>18</v>
      </c>
      <c r="B567" s="506">
        <v>29</v>
      </c>
      <c r="C567" s="93" t="s">
        <v>1740</v>
      </c>
      <c r="D567" s="93" t="s">
        <v>695</v>
      </c>
      <c r="E567" s="93">
        <v>2</v>
      </c>
      <c r="F567" s="93" t="s">
        <v>37</v>
      </c>
      <c r="G567" s="93" t="s">
        <v>734</v>
      </c>
      <c r="H567" s="93">
        <v>36</v>
      </c>
      <c r="I567" s="93">
        <v>24</v>
      </c>
      <c r="J567" s="93">
        <v>12</v>
      </c>
      <c r="K567" s="93"/>
      <c r="L567" s="93"/>
      <c r="M567" s="93">
        <v>1</v>
      </c>
      <c r="N567" s="93">
        <f t="shared" si="50"/>
        <v>24</v>
      </c>
      <c r="O567" s="93">
        <f t="shared" si="51"/>
        <v>12</v>
      </c>
      <c r="P567" s="93">
        <f t="shared" si="52"/>
        <v>0</v>
      </c>
      <c r="Q567" s="93"/>
      <c r="R567" s="93">
        <f t="shared" si="53"/>
        <v>36</v>
      </c>
      <c r="S567" s="93">
        <v>54</v>
      </c>
      <c r="T567" s="93">
        <v>58</v>
      </c>
      <c r="U567" s="93" t="s">
        <v>1741</v>
      </c>
      <c r="V567" s="504"/>
      <c r="W567" s="504" t="s">
        <v>1604</v>
      </c>
    </row>
    <row r="568" spans="1:24" ht="15" customHeight="1">
      <c r="A568" s="506"/>
      <c r="B568" s="506"/>
      <c r="C568" s="98" t="s">
        <v>313</v>
      </c>
      <c r="D568" s="93"/>
      <c r="E568" s="93"/>
      <c r="F568" s="93"/>
      <c r="G568" s="93"/>
      <c r="H568" s="93"/>
      <c r="I568" s="93"/>
      <c r="J568" s="93"/>
      <c r="K568" s="93"/>
      <c r="L568" s="93"/>
      <c r="M568" s="98">
        <f>SUM(M550:M567)</f>
        <v>46</v>
      </c>
      <c r="N568" s="98">
        <f>SUM(N550:N567)</f>
        <v>1104</v>
      </c>
      <c r="O568" s="98">
        <f>SUM(O550:O567)</f>
        <v>552</v>
      </c>
      <c r="P568" s="98">
        <f>SUM(P550:P567)</f>
        <v>0</v>
      </c>
      <c r="Q568" s="98"/>
      <c r="R568" s="98">
        <f>SUM(R550:R567)</f>
        <v>1656</v>
      </c>
      <c r="S568" s="93"/>
      <c r="T568" s="93"/>
      <c r="U568" s="93"/>
      <c r="V568" s="504"/>
      <c r="W568" s="645" t="s">
        <v>1604</v>
      </c>
      <c r="X568">
        <v>1</v>
      </c>
    </row>
    <row r="569" spans="1:24" ht="12.75" customHeight="1">
      <c r="A569" s="95">
        <v>1</v>
      </c>
      <c r="B569" s="93">
        <v>30</v>
      </c>
      <c r="C569" s="93" t="s">
        <v>664</v>
      </c>
      <c r="D569" s="94" t="s">
        <v>665</v>
      </c>
      <c r="E569" s="93">
        <v>2</v>
      </c>
      <c r="F569" s="96" t="s">
        <v>37</v>
      </c>
      <c r="G569" s="94" t="s">
        <v>1101</v>
      </c>
      <c r="H569" s="93">
        <v>39</v>
      </c>
      <c r="I569" s="93">
        <v>21</v>
      </c>
      <c r="J569" s="93">
        <v>18</v>
      </c>
      <c r="K569" s="93"/>
      <c r="L569" s="93"/>
      <c r="M569" s="93">
        <v>1</v>
      </c>
      <c r="N569" s="93">
        <f t="shared" si="50"/>
        <v>21</v>
      </c>
      <c r="O569" s="93">
        <f t="shared" si="51"/>
        <v>18</v>
      </c>
      <c r="P569" s="93">
        <f t="shared" si="52"/>
        <v>0</v>
      </c>
      <c r="Q569" s="93"/>
      <c r="R569" s="93">
        <f t="shared" ref="R569:R585" si="54">H569*M569</f>
        <v>39</v>
      </c>
      <c r="S569" s="90">
        <v>120</v>
      </c>
      <c r="T569" s="93">
        <v>57</v>
      </c>
      <c r="U569" s="90" t="s">
        <v>1552</v>
      </c>
      <c r="V569" s="92"/>
      <c r="W569" s="506" t="s">
        <v>1897</v>
      </c>
    </row>
    <row r="570" spans="1:24">
      <c r="A570" s="95">
        <v>2</v>
      </c>
      <c r="B570" s="93">
        <v>30</v>
      </c>
      <c r="C570" s="93" t="s">
        <v>664</v>
      </c>
      <c r="D570" s="94" t="s">
        <v>665</v>
      </c>
      <c r="E570" s="93">
        <v>2</v>
      </c>
      <c r="F570" s="96" t="s">
        <v>37</v>
      </c>
      <c r="G570" s="94" t="s">
        <v>1101</v>
      </c>
      <c r="H570" s="93">
        <v>39</v>
      </c>
      <c r="I570" s="93">
        <v>21</v>
      </c>
      <c r="J570" s="93">
        <v>18</v>
      </c>
      <c r="K570" s="93"/>
      <c r="L570" s="93"/>
      <c r="M570" s="93">
        <v>1</v>
      </c>
      <c r="N570" s="93">
        <f t="shared" si="50"/>
        <v>21</v>
      </c>
      <c r="O570" s="93">
        <f t="shared" si="51"/>
        <v>18</v>
      </c>
      <c r="P570" s="93">
        <f t="shared" si="52"/>
        <v>0</v>
      </c>
      <c r="Q570" s="93"/>
      <c r="R570" s="93">
        <f t="shared" si="54"/>
        <v>39</v>
      </c>
      <c r="S570" s="93">
        <v>120</v>
      </c>
      <c r="T570" s="93">
        <v>57</v>
      </c>
      <c r="U570" s="93" t="s">
        <v>903</v>
      </c>
      <c r="V570" s="105"/>
      <c r="W570" s="506" t="s">
        <v>1897</v>
      </c>
    </row>
    <row r="571" spans="1:24">
      <c r="A571" s="95">
        <v>3</v>
      </c>
      <c r="B571" s="93">
        <v>30</v>
      </c>
      <c r="C571" s="93" t="s">
        <v>130</v>
      </c>
      <c r="D571" s="94" t="s">
        <v>419</v>
      </c>
      <c r="E571" s="93">
        <v>2</v>
      </c>
      <c r="F571" s="96" t="s">
        <v>37</v>
      </c>
      <c r="G571" s="94" t="s">
        <v>734</v>
      </c>
      <c r="H571" s="93">
        <v>36</v>
      </c>
      <c r="I571" s="93">
        <v>24</v>
      </c>
      <c r="J571" s="93">
        <v>12</v>
      </c>
      <c r="K571" s="93"/>
      <c r="L571" s="93"/>
      <c r="M571" s="93">
        <v>1</v>
      </c>
      <c r="N571" s="93">
        <f t="shared" si="50"/>
        <v>24</v>
      </c>
      <c r="O571" s="93">
        <f t="shared" si="51"/>
        <v>12</v>
      </c>
      <c r="P571" s="93">
        <f t="shared" si="52"/>
        <v>0</v>
      </c>
      <c r="Q571" s="93"/>
      <c r="R571" s="93">
        <f t="shared" si="54"/>
        <v>36</v>
      </c>
      <c r="S571" s="93">
        <v>59</v>
      </c>
      <c r="T571" s="93">
        <v>57</v>
      </c>
      <c r="U571" s="93" t="s">
        <v>699</v>
      </c>
      <c r="V571" s="92"/>
      <c r="W571" s="506" t="s">
        <v>1897</v>
      </c>
    </row>
    <row r="572" spans="1:24" ht="12.75" customHeight="1">
      <c r="A572" s="95">
        <v>4</v>
      </c>
      <c r="B572" s="93">
        <v>30</v>
      </c>
      <c r="C572" s="93" t="s">
        <v>664</v>
      </c>
      <c r="D572" s="94" t="s">
        <v>665</v>
      </c>
      <c r="E572" s="93">
        <v>2</v>
      </c>
      <c r="F572" s="96" t="s">
        <v>37</v>
      </c>
      <c r="G572" s="94" t="s">
        <v>1101</v>
      </c>
      <c r="H572" s="93">
        <v>39</v>
      </c>
      <c r="I572" s="93">
        <v>21</v>
      </c>
      <c r="J572" s="93">
        <v>18</v>
      </c>
      <c r="K572" s="93"/>
      <c r="L572" s="93"/>
      <c r="M572" s="93">
        <v>2</v>
      </c>
      <c r="N572" s="93">
        <f t="shared" si="50"/>
        <v>42</v>
      </c>
      <c r="O572" s="93">
        <f t="shared" si="51"/>
        <v>36</v>
      </c>
      <c r="P572" s="93">
        <f t="shared" si="52"/>
        <v>0</v>
      </c>
      <c r="Q572" s="93"/>
      <c r="R572" s="93">
        <f t="shared" si="54"/>
        <v>78</v>
      </c>
      <c r="S572" s="90">
        <v>100</v>
      </c>
      <c r="T572" s="93">
        <v>57</v>
      </c>
      <c r="U572" s="97" t="s">
        <v>1568</v>
      </c>
      <c r="V572" s="92"/>
      <c r="W572" s="506" t="s">
        <v>1897</v>
      </c>
    </row>
    <row r="573" spans="1:24" ht="12.75" customHeight="1">
      <c r="A573" s="95">
        <v>5</v>
      </c>
      <c r="B573" s="93">
        <v>30</v>
      </c>
      <c r="C573" s="93" t="s">
        <v>664</v>
      </c>
      <c r="D573" s="94" t="s">
        <v>665</v>
      </c>
      <c r="E573" s="93">
        <v>2</v>
      </c>
      <c r="F573" s="96" t="s">
        <v>37</v>
      </c>
      <c r="G573" s="94" t="s">
        <v>1101</v>
      </c>
      <c r="H573" s="93">
        <v>39</v>
      </c>
      <c r="I573" s="93">
        <v>21</v>
      </c>
      <c r="J573" s="93">
        <v>18</v>
      </c>
      <c r="K573" s="93"/>
      <c r="L573" s="93"/>
      <c r="M573" s="93">
        <v>2</v>
      </c>
      <c r="N573" s="93">
        <f t="shared" si="50"/>
        <v>42</v>
      </c>
      <c r="O573" s="93">
        <f t="shared" si="51"/>
        <v>36</v>
      </c>
      <c r="P573" s="93">
        <f t="shared" si="52"/>
        <v>0</v>
      </c>
      <c r="Q573" s="93"/>
      <c r="R573" s="93">
        <f t="shared" si="54"/>
        <v>78</v>
      </c>
      <c r="S573" s="93">
        <v>120</v>
      </c>
      <c r="T573" s="90">
        <v>57</v>
      </c>
      <c r="U573" s="93" t="s">
        <v>1571</v>
      </c>
      <c r="V573" s="92" t="s">
        <v>1572</v>
      </c>
      <c r="W573" s="506" t="s">
        <v>1897</v>
      </c>
    </row>
    <row r="574" spans="1:24" ht="12.75" customHeight="1">
      <c r="A574" s="95">
        <v>6</v>
      </c>
      <c r="B574" s="93">
        <v>30</v>
      </c>
      <c r="C574" s="93" t="s">
        <v>420</v>
      </c>
      <c r="D574" s="94" t="s">
        <v>419</v>
      </c>
      <c r="E574" s="93">
        <v>2</v>
      </c>
      <c r="F574" s="96" t="s">
        <v>37</v>
      </c>
      <c r="G574" s="94" t="s">
        <v>734</v>
      </c>
      <c r="H574" s="93">
        <v>36</v>
      </c>
      <c r="I574" s="93">
        <v>24</v>
      </c>
      <c r="J574" s="93">
        <v>12</v>
      </c>
      <c r="K574" s="93"/>
      <c r="L574" s="93"/>
      <c r="M574" s="93">
        <v>1</v>
      </c>
      <c r="N574" s="93">
        <f t="shared" si="50"/>
        <v>24</v>
      </c>
      <c r="O574" s="93">
        <f t="shared" si="51"/>
        <v>12</v>
      </c>
      <c r="P574" s="93">
        <f t="shared" si="52"/>
        <v>0</v>
      </c>
      <c r="Q574" s="93"/>
      <c r="R574" s="93">
        <f t="shared" si="54"/>
        <v>36</v>
      </c>
      <c r="S574" s="93">
        <v>120</v>
      </c>
      <c r="T574" s="90">
        <v>57</v>
      </c>
      <c r="U574" s="93" t="s">
        <v>1578</v>
      </c>
      <c r="V574" s="92" t="s">
        <v>1579</v>
      </c>
      <c r="W574" s="506" t="s">
        <v>1897</v>
      </c>
    </row>
    <row r="575" spans="1:24" ht="12.75" customHeight="1">
      <c r="A575" s="95">
        <v>7</v>
      </c>
      <c r="B575" s="93">
        <v>30</v>
      </c>
      <c r="C575" s="93" t="s">
        <v>664</v>
      </c>
      <c r="D575" s="94" t="s">
        <v>665</v>
      </c>
      <c r="E575" s="93">
        <v>2</v>
      </c>
      <c r="F575" s="96" t="s">
        <v>37</v>
      </c>
      <c r="G575" s="94" t="s">
        <v>1101</v>
      </c>
      <c r="H575" s="93">
        <v>39</v>
      </c>
      <c r="I575" s="93">
        <v>21</v>
      </c>
      <c r="J575" s="93">
        <v>18</v>
      </c>
      <c r="K575" s="93"/>
      <c r="L575" s="93"/>
      <c r="M575" s="93">
        <v>1</v>
      </c>
      <c r="N575" s="93">
        <f t="shared" si="50"/>
        <v>21</v>
      </c>
      <c r="O575" s="93">
        <f t="shared" si="51"/>
        <v>18</v>
      </c>
      <c r="P575" s="93">
        <f t="shared" si="52"/>
        <v>0</v>
      </c>
      <c r="Q575" s="93"/>
      <c r="R575" s="93">
        <f t="shared" si="54"/>
        <v>39</v>
      </c>
      <c r="S575" s="90">
        <v>84</v>
      </c>
      <c r="T575" s="90">
        <v>57</v>
      </c>
      <c r="U575" s="90" t="s">
        <v>71</v>
      </c>
      <c r="V575" s="92" t="s">
        <v>1585</v>
      </c>
      <c r="W575" s="506" t="s">
        <v>1897</v>
      </c>
    </row>
    <row r="576" spans="1:24" ht="12.75" customHeight="1">
      <c r="A576" s="95">
        <v>8</v>
      </c>
      <c r="B576" s="93">
        <v>30</v>
      </c>
      <c r="C576" s="93" t="s">
        <v>664</v>
      </c>
      <c r="D576" s="94" t="s">
        <v>665</v>
      </c>
      <c r="E576" s="93">
        <v>2</v>
      </c>
      <c r="F576" s="96" t="s">
        <v>37</v>
      </c>
      <c r="G576" s="94" t="s">
        <v>1101</v>
      </c>
      <c r="H576" s="93">
        <v>39</v>
      </c>
      <c r="I576" s="93">
        <v>21</v>
      </c>
      <c r="J576" s="93">
        <v>18</v>
      </c>
      <c r="K576" s="93"/>
      <c r="L576" s="93"/>
      <c r="M576" s="93">
        <v>1</v>
      </c>
      <c r="N576" s="93">
        <f t="shared" si="50"/>
        <v>21</v>
      </c>
      <c r="O576" s="93">
        <f t="shared" si="51"/>
        <v>18</v>
      </c>
      <c r="P576" s="93">
        <f t="shared" si="52"/>
        <v>0</v>
      </c>
      <c r="Q576" s="93"/>
      <c r="R576" s="93">
        <f t="shared" si="54"/>
        <v>39</v>
      </c>
      <c r="S576" s="90">
        <v>29</v>
      </c>
      <c r="T576" s="90">
        <v>57</v>
      </c>
      <c r="U576" s="90" t="s">
        <v>1589</v>
      </c>
      <c r="V576" s="92"/>
      <c r="W576" s="506" t="s">
        <v>1897</v>
      </c>
    </row>
    <row r="577" spans="1:24">
      <c r="A577" s="95">
        <v>9</v>
      </c>
      <c r="B577" s="93">
        <v>30</v>
      </c>
      <c r="C577" s="93" t="s">
        <v>664</v>
      </c>
      <c r="D577" s="94" t="s">
        <v>665</v>
      </c>
      <c r="E577" s="93">
        <v>2</v>
      </c>
      <c r="F577" s="96" t="s">
        <v>37</v>
      </c>
      <c r="G577" s="94" t="s">
        <v>1101</v>
      </c>
      <c r="H577" s="93">
        <v>39</v>
      </c>
      <c r="I577" s="93">
        <v>21</v>
      </c>
      <c r="J577" s="93">
        <v>18</v>
      </c>
      <c r="K577" s="93"/>
      <c r="L577" s="93"/>
      <c r="M577" s="93">
        <v>1</v>
      </c>
      <c r="N577" s="93">
        <f t="shared" si="50"/>
        <v>21</v>
      </c>
      <c r="O577" s="93">
        <f t="shared" si="51"/>
        <v>18</v>
      </c>
      <c r="P577" s="93">
        <f t="shared" si="52"/>
        <v>0</v>
      </c>
      <c r="Q577" s="93"/>
      <c r="R577" s="93">
        <f t="shared" si="54"/>
        <v>39</v>
      </c>
      <c r="S577" s="93">
        <v>99</v>
      </c>
      <c r="T577" s="93">
        <v>57</v>
      </c>
      <c r="U577" s="93" t="s">
        <v>1543</v>
      </c>
      <c r="V577" s="92" t="s">
        <v>1535</v>
      </c>
      <c r="W577" s="506" t="s">
        <v>1897</v>
      </c>
    </row>
    <row r="578" spans="1:24" ht="12.75" customHeight="1">
      <c r="A578" s="95">
        <v>10</v>
      </c>
      <c r="B578" s="93">
        <v>30</v>
      </c>
      <c r="C578" s="93" t="s">
        <v>664</v>
      </c>
      <c r="D578" s="94" t="s">
        <v>665</v>
      </c>
      <c r="E578" s="93">
        <v>2</v>
      </c>
      <c r="F578" s="96" t="s">
        <v>37</v>
      </c>
      <c r="G578" s="94" t="s">
        <v>1101</v>
      </c>
      <c r="H578" s="93">
        <v>39</v>
      </c>
      <c r="I578" s="93">
        <v>21</v>
      </c>
      <c r="J578" s="93">
        <v>18</v>
      </c>
      <c r="K578" s="93"/>
      <c r="L578" s="93"/>
      <c r="M578" s="93">
        <v>2</v>
      </c>
      <c r="N578" s="93">
        <f t="shared" si="50"/>
        <v>42</v>
      </c>
      <c r="O578" s="93">
        <f t="shared" si="51"/>
        <v>36</v>
      </c>
      <c r="P578" s="93">
        <f t="shared" si="52"/>
        <v>0</v>
      </c>
      <c r="Q578" s="93"/>
      <c r="R578" s="93">
        <f t="shared" si="54"/>
        <v>78</v>
      </c>
      <c r="S578" s="90">
        <v>104</v>
      </c>
      <c r="T578" s="93">
        <v>57</v>
      </c>
      <c r="U578" s="90" t="s">
        <v>95</v>
      </c>
      <c r="V578" s="92"/>
      <c r="W578" s="506" t="s">
        <v>1897</v>
      </c>
    </row>
    <row r="579" spans="1:24" ht="12.75" customHeight="1">
      <c r="A579" s="95">
        <v>11</v>
      </c>
      <c r="B579" s="93">
        <v>30</v>
      </c>
      <c r="C579" s="93" t="s">
        <v>130</v>
      </c>
      <c r="D579" s="94" t="s">
        <v>419</v>
      </c>
      <c r="E579" s="95">
        <v>2</v>
      </c>
      <c r="F579" s="96" t="s">
        <v>37</v>
      </c>
      <c r="G579" s="94" t="s">
        <v>734</v>
      </c>
      <c r="H579" s="93">
        <v>36</v>
      </c>
      <c r="I579" s="93">
        <v>24</v>
      </c>
      <c r="J579" s="93">
        <v>12</v>
      </c>
      <c r="K579" s="93"/>
      <c r="L579" s="93"/>
      <c r="M579" s="93">
        <v>1</v>
      </c>
      <c r="N579" s="93">
        <f t="shared" si="50"/>
        <v>24</v>
      </c>
      <c r="O579" s="93">
        <f t="shared" si="51"/>
        <v>12</v>
      </c>
      <c r="P579" s="93">
        <f t="shared" si="52"/>
        <v>0</v>
      </c>
      <c r="Q579" s="93"/>
      <c r="R579" s="93">
        <f t="shared" si="54"/>
        <v>36</v>
      </c>
      <c r="S579" s="90">
        <v>40</v>
      </c>
      <c r="T579" s="93">
        <v>57</v>
      </c>
      <c r="U579" s="90" t="s">
        <v>1596</v>
      </c>
      <c r="V579" s="92" t="s">
        <v>1579</v>
      </c>
      <c r="W579" s="506" t="s">
        <v>1897</v>
      </c>
    </row>
    <row r="580" spans="1:24">
      <c r="A580" s="95">
        <v>12</v>
      </c>
      <c r="B580" s="506">
        <v>30</v>
      </c>
      <c r="C580" s="93" t="s">
        <v>130</v>
      </c>
      <c r="D580" s="93" t="s">
        <v>419</v>
      </c>
      <c r="E580" s="93">
        <v>2</v>
      </c>
      <c r="F580" s="93" t="s">
        <v>37</v>
      </c>
      <c r="G580" s="93" t="s">
        <v>734</v>
      </c>
      <c r="H580" s="93">
        <v>36</v>
      </c>
      <c r="I580" s="93">
        <v>24</v>
      </c>
      <c r="J580" s="93">
        <v>12</v>
      </c>
      <c r="K580" s="93"/>
      <c r="L580" s="93"/>
      <c r="M580" s="93">
        <v>2</v>
      </c>
      <c r="N580" s="93">
        <f t="shared" si="50"/>
        <v>48</v>
      </c>
      <c r="O580" s="93">
        <f t="shared" si="51"/>
        <v>24</v>
      </c>
      <c r="P580" s="93">
        <f t="shared" si="52"/>
        <v>0</v>
      </c>
      <c r="Q580" s="93"/>
      <c r="R580" s="93">
        <f t="shared" si="54"/>
        <v>72</v>
      </c>
      <c r="S580" s="93">
        <v>84</v>
      </c>
      <c r="T580" s="93">
        <v>57</v>
      </c>
      <c r="U580" s="93" t="s">
        <v>560</v>
      </c>
      <c r="V580" s="504"/>
      <c r="W580" s="506" t="s">
        <v>1897</v>
      </c>
    </row>
    <row r="581" spans="1:24">
      <c r="A581" s="95">
        <v>13</v>
      </c>
      <c r="B581" s="506">
        <v>30</v>
      </c>
      <c r="C581" s="93" t="s">
        <v>130</v>
      </c>
      <c r="D581" s="93" t="s">
        <v>419</v>
      </c>
      <c r="E581" s="93">
        <v>2</v>
      </c>
      <c r="F581" s="93" t="s">
        <v>37</v>
      </c>
      <c r="G581" s="93" t="s">
        <v>734</v>
      </c>
      <c r="H581" s="93">
        <v>36</v>
      </c>
      <c r="I581" s="93">
        <v>24</v>
      </c>
      <c r="J581" s="93">
        <v>12</v>
      </c>
      <c r="K581" s="93"/>
      <c r="L581" s="93"/>
      <c r="M581" s="93">
        <v>1</v>
      </c>
      <c r="N581" s="93">
        <f t="shared" si="50"/>
        <v>24</v>
      </c>
      <c r="O581" s="93">
        <f t="shared" si="51"/>
        <v>12</v>
      </c>
      <c r="P581" s="93">
        <f t="shared" si="52"/>
        <v>0</v>
      </c>
      <c r="Q581" s="93"/>
      <c r="R581" s="93">
        <f t="shared" si="54"/>
        <v>36</v>
      </c>
      <c r="S581" s="93">
        <v>111</v>
      </c>
      <c r="T581" s="93">
        <v>57</v>
      </c>
      <c r="U581" s="93" t="s">
        <v>561</v>
      </c>
      <c r="V581" s="504"/>
      <c r="W581" s="506" t="s">
        <v>1897</v>
      </c>
    </row>
    <row r="582" spans="1:24">
      <c r="A582" s="95">
        <v>14</v>
      </c>
      <c r="B582" s="506">
        <v>30</v>
      </c>
      <c r="C582" s="93" t="s">
        <v>130</v>
      </c>
      <c r="D582" s="93" t="s">
        <v>419</v>
      </c>
      <c r="E582" s="93">
        <v>2</v>
      </c>
      <c r="F582" s="93" t="s">
        <v>37</v>
      </c>
      <c r="G582" s="93" t="s">
        <v>734</v>
      </c>
      <c r="H582" s="93">
        <v>36</v>
      </c>
      <c r="I582" s="93">
        <v>24</v>
      </c>
      <c r="J582" s="93">
        <v>12</v>
      </c>
      <c r="K582" s="93"/>
      <c r="L582" s="93"/>
      <c r="M582" s="93">
        <v>1</v>
      </c>
      <c r="N582" s="93">
        <f t="shared" si="50"/>
        <v>24</v>
      </c>
      <c r="O582" s="93">
        <f t="shared" si="51"/>
        <v>12</v>
      </c>
      <c r="P582" s="93">
        <f t="shared" si="52"/>
        <v>0</v>
      </c>
      <c r="Q582" s="93"/>
      <c r="R582" s="93">
        <f t="shared" si="54"/>
        <v>36</v>
      </c>
      <c r="S582" s="93">
        <v>97</v>
      </c>
      <c r="T582" s="93">
        <v>57</v>
      </c>
      <c r="U582" s="93" t="s">
        <v>551</v>
      </c>
      <c r="V582" s="504"/>
      <c r="W582" s="506" t="s">
        <v>1897</v>
      </c>
    </row>
    <row r="583" spans="1:24">
      <c r="A583" s="95">
        <v>15</v>
      </c>
      <c r="B583" s="506">
        <v>30</v>
      </c>
      <c r="C583" s="93" t="s">
        <v>664</v>
      </c>
      <c r="D583" s="93" t="s">
        <v>665</v>
      </c>
      <c r="E583" s="93">
        <v>2</v>
      </c>
      <c r="F583" s="93" t="s">
        <v>37</v>
      </c>
      <c r="G583" s="93" t="s">
        <v>1101</v>
      </c>
      <c r="H583" s="93">
        <v>39</v>
      </c>
      <c r="I583" s="93">
        <v>21</v>
      </c>
      <c r="J583" s="93">
        <v>18</v>
      </c>
      <c r="K583" s="93"/>
      <c r="L583" s="93"/>
      <c r="M583" s="93">
        <v>2</v>
      </c>
      <c r="N583" s="93">
        <f t="shared" si="50"/>
        <v>42</v>
      </c>
      <c r="O583" s="93">
        <f t="shared" si="51"/>
        <v>36</v>
      </c>
      <c r="P583" s="93">
        <f t="shared" si="52"/>
        <v>0</v>
      </c>
      <c r="Q583" s="93"/>
      <c r="R583" s="93">
        <f t="shared" si="54"/>
        <v>78</v>
      </c>
      <c r="S583" s="93">
        <v>45</v>
      </c>
      <c r="T583" s="93">
        <v>57</v>
      </c>
      <c r="U583" s="93" t="s">
        <v>845</v>
      </c>
      <c r="V583" s="504" t="s">
        <v>1708</v>
      </c>
      <c r="W583" s="506" t="s">
        <v>1897</v>
      </c>
    </row>
    <row r="584" spans="1:24">
      <c r="A584" s="95">
        <v>16</v>
      </c>
      <c r="B584" s="506">
        <v>30</v>
      </c>
      <c r="C584" s="93" t="s">
        <v>130</v>
      </c>
      <c r="D584" s="93" t="s">
        <v>419</v>
      </c>
      <c r="E584" s="93">
        <v>2</v>
      </c>
      <c r="F584" s="93" t="s">
        <v>37</v>
      </c>
      <c r="G584" s="93" t="s">
        <v>734</v>
      </c>
      <c r="H584" s="93">
        <v>36</v>
      </c>
      <c r="I584" s="93">
        <v>24</v>
      </c>
      <c r="J584" s="93">
        <v>12</v>
      </c>
      <c r="K584" s="93"/>
      <c r="L584" s="93"/>
      <c r="M584" s="93">
        <v>1</v>
      </c>
      <c r="N584" s="93">
        <f t="shared" si="50"/>
        <v>24</v>
      </c>
      <c r="O584" s="93">
        <f t="shared" si="51"/>
        <v>12</v>
      </c>
      <c r="P584" s="93">
        <f t="shared" si="52"/>
        <v>0</v>
      </c>
      <c r="Q584" s="93"/>
      <c r="R584" s="93">
        <f t="shared" si="54"/>
        <v>36</v>
      </c>
      <c r="S584" s="93">
        <v>59</v>
      </c>
      <c r="T584" s="93">
        <v>57</v>
      </c>
      <c r="U584" s="93" t="s">
        <v>601</v>
      </c>
      <c r="V584" s="504" t="s">
        <v>1714</v>
      </c>
      <c r="W584" s="506" t="s">
        <v>1897</v>
      </c>
    </row>
    <row r="585" spans="1:24">
      <c r="A585" s="95">
        <v>17</v>
      </c>
      <c r="B585" s="506">
        <v>30</v>
      </c>
      <c r="C585" s="93" t="s">
        <v>664</v>
      </c>
      <c r="D585" s="93" t="s">
        <v>665</v>
      </c>
      <c r="E585" s="93">
        <v>2</v>
      </c>
      <c r="F585" s="93" t="s">
        <v>37</v>
      </c>
      <c r="G585" s="93" t="s">
        <v>1101</v>
      </c>
      <c r="H585" s="93">
        <v>39</v>
      </c>
      <c r="I585" s="93">
        <v>21</v>
      </c>
      <c r="J585" s="93">
        <v>18</v>
      </c>
      <c r="K585" s="93"/>
      <c r="L585" s="93"/>
      <c r="M585" s="93">
        <v>1</v>
      </c>
      <c r="N585" s="93">
        <f t="shared" si="50"/>
        <v>21</v>
      </c>
      <c r="O585" s="93">
        <f t="shared" si="51"/>
        <v>18</v>
      </c>
      <c r="P585" s="93">
        <f t="shared" si="52"/>
        <v>0</v>
      </c>
      <c r="Q585" s="93"/>
      <c r="R585" s="93">
        <f t="shared" si="54"/>
        <v>39</v>
      </c>
      <c r="S585" s="93">
        <v>40</v>
      </c>
      <c r="T585" s="93">
        <v>57</v>
      </c>
      <c r="U585" s="93" t="s">
        <v>846</v>
      </c>
      <c r="V585" s="504" t="s">
        <v>1714</v>
      </c>
      <c r="W585" s="506" t="s">
        <v>1897</v>
      </c>
    </row>
    <row r="586" spans="1:24" ht="15" customHeight="1">
      <c r="A586" s="506"/>
      <c r="B586" s="506"/>
      <c r="C586" s="98" t="s">
        <v>313</v>
      </c>
      <c r="D586" s="93"/>
      <c r="E586" s="93"/>
      <c r="F586" s="93"/>
      <c r="G586" s="93"/>
      <c r="H586" s="93"/>
      <c r="I586" s="93"/>
      <c r="J586" s="93"/>
      <c r="K586" s="93"/>
      <c r="L586" s="93"/>
      <c r="M586" s="98">
        <f>SUM(M569:M585)</f>
        <v>22</v>
      </c>
      <c r="N586" s="98">
        <f>SUM(N569:N585)</f>
        <v>486</v>
      </c>
      <c r="O586" s="98">
        <f>SUM(O569:O585)</f>
        <v>348</v>
      </c>
      <c r="P586" s="98">
        <f>SUM(P569:P585)</f>
        <v>0</v>
      </c>
      <c r="Q586" s="98"/>
      <c r="R586" s="98">
        <f>SUM(R569:R585)</f>
        <v>834</v>
      </c>
      <c r="S586" s="93"/>
      <c r="T586" s="93"/>
      <c r="U586" s="93"/>
      <c r="V586" s="504"/>
      <c r="W586" s="645" t="s">
        <v>1897</v>
      </c>
      <c r="X586">
        <v>1</v>
      </c>
    </row>
    <row r="587" spans="1:24" ht="12.75" customHeight="1">
      <c r="A587" s="95">
        <v>1</v>
      </c>
      <c r="B587" s="93">
        <v>31</v>
      </c>
      <c r="C587" s="93" t="s">
        <v>66</v>
      </c>
      <c r="D587" s="94" t="s">
        <v>208</v>
      </c>
      <c r="E587" s="93">
        <v>3</v>
      </c>
      <c r="F587" s="96" t="s">
        <v>37</v>
      </c>
      <c r="G587" s="94" t="s">
        <v>744</v>
      </c>
      <c r="H587" s="93">
        <v>54</v>
      </c>
      <c r="I587" s="93">
        <v>36</v>
      </c>
      <c r="J587" s="93">
        <v>18</v>
      </c>
      <c r="K587" s="93"/>
      <c r="L587" s="93"/>
      <c r="M587" s="93">
        <v>2</v>
      </c>
      <c r="N587" s="93">
        <f t="shared" si="50"/>
        <v>72</v>
      </c>
      <c r="O587" s="93">
        <f t="shared" si="51"/>
        <v>36</v>
      </c>
      <c r="P587" s="93">
        <f t="shared" si="52"/>
        <v>0</v>
      </c>
      <c r="Q587" s="93"/>
      <c r="R587" s="93">
        <f t="shared" ref="R587:R611" si="55">H587*M587</f>
        <v>108</v>
      </c>
      <c r="S587" s="84">
        <v>92</v>
      </c>
      <c r="T587" s="93">
        <v>56</v>
      </c>
      <c r="U587" s="90" t="s">
        <v>89</v>
      </c>
      <c r="V587" s="92"/>
      <c r="W587" s="504" t="s">
        <v>1526</v>
      </c>
    </row>
    <row r="588" spans="1:24" ht="12.75" customHeight="1">
      <c r="A588" s="95">
        <v>2</v>
      </c>
      <c r="B588" s="93">
        <v>31</v>
      </c>
      <c r="C588" s="93" t="s">
        <v>422</v>
      </c>
      <c r="D588" s="94" t="s">
        <v>423</v>
      </c>
      <c r="E588" s="92">
        <v>3</v>
      </c>
      <c r="F588" s="96" t="s">
        <v>37</v>
      </c>
      <c r="G588" s="94" t="s">
        <v>744</v>
      </c>
      <c r="H588" s="93">
        <v>54</v>
      </c>
      <c r="I588" s="93">
        <v>36</v>
      </c>
      <c r="J588" s="93">
        <v>18</v>
      </c>
      <c r="K588" s="93"/>
      <c r="L588" s="93"/>
      <c r="M588" s="93">
        <v>1</v>
      </c>
      <c r="N588" s="93">
        <f t="shared" ref="N588:N651" si="56">I588*M588</f>
        <v>36</v>
      </c>
      <c r="O588" s="93">
        <f t="shared" ref="O588:O651" si="57">J588*M588</f>
        <v>18</v>
      </c>
      <c r="P588" s="93">
        <f t="shared" ref="P588:P651" si="58">K588*M588</f>
        <v>0</v>
      </c>
      <c r="Q588" s="93"/>
      <c r="R588" s="93">
        <f t="shared" si="55"/>
        <v>54</v>
      </c>
      <c r="S588" s="90">
        <v>81</v>
      </c>
      <c r="T588" s="93">
        <v>56</v>
      </c>
      <c r="U588" s="90" t="s">
        <v>71</v>
      </c>
      <c r="V588" s="92" t="s">
        <v>1537</v>
      </c>
      <c r="W588" s="504" t="s">
        <v>1526</v>
      </c>
    </row>
    <row r="589" spans="1:24" ht="12.75" customHeight="1">
      <c r="A589" s="95">
        <v>3</v>
      </c>
      <c r="B589" s="93">
        <v>31</v>
      </c>
      <c r="C589" s="93" t="s">
        <v>72</v>
      </c>
      <c r="D589" s="94" t="s">
        <v>207</v>
      </c>
      <c r="E589" s="93">
        <v>3</v>
      </c>
      <c r="F589" s="96" t="s">
        <v>37</v>
      </c>
      <c r="G589" s="94" t="s">
        <v>744</v>
      </c>
      <c r="H589" s="93">
        <v>54</v>
      </c>
      <c r="I589" s="93">
        <v>36</v>
      </c>
      <c r="J589" s="93">
        <v>18</v>
      </c>
      <c r="K589" s="93"/>
      <c r="L589" s="93"/>
      <c r="M589" s="93">
        <v>1</v>
      </c>
      <c r="N589" s="93">
        <f t="shared" si="56"/>
        <v>36</v>
      </c>
      <c r="O589" s="93">
        <f t="shared" si="57"/>
        <v>18</v>
      </c>
      <c r="P589" s="93">
        <f t="shared" si="58"/>
        <v>0</v>
      </c>
      <c r="Q589" s="93"/>
      <c r="R589" s="93">
        <f t="shared" si="55"/>
        <v>54</v>
      </c>
      <c r="S589" s="90">
        <v>34</v>
      </c>
      <c r="T589" s="93">
        <v>56</v>
      </c>
      <c r="U589" s="90" t="s">
        <v>71</v>
      </c>
      <c r="V589" s="92"/>
      <c r="W589" s="504" t="s">
        <v>1526</v>
      </c>
    </row>
    <row r="590" spans="1:24">
      <c r="A590" s="95">
        <v>4</v>
      </c>
      <c r="B590" s="93">
        <v>31</v>
      </c>
      <c r="C590" s="93" t="s">
        <v>72</v>
      </c>
      <c r="D590" s="94" t="s">
        <v>207</v>
      </c>
      <c r="E590" s="93">
        <v>3</v>
      </c>
      <c r="F590" s="96" t="s">
        <v>44</v>
      </c>
      <c r="G590" s="94" t="s">
        <v>744</v>
      </c>
      <c r="H590" s="93">
        <v>54</v>
      </c>
      <c r="I590" s="93">
        <v>36</v>
      </c>
      <c r="J590" s="93">
        <v>18</v>
      </c>
      <c r="K590" s="93"/>
      <c r="L590" s="93"/>
      <c r="M590" s="93">
        <v>1</v>
      </c>
      <c r="N590" s="93">
        <f t="shared" si="56"/>
        <v>36</v>
      </c>
      <c r="O590" s="93">
        <f t="shared" si="57"/>
        <v>18</v>
      </c>
      <c r="P590" s="93">
        <f t="shared" si="58"/>
        <v>0</v>
      </c>
      <c r="Q590" s="93"/>
      <c r="R590" s="93">
        <f t="shared" si="55"/>
        <v>54</v>
      </c>
      <c r="S590" s="93">
        <v>65</v>
      </c>
      <c r="T590" s="93">
        <v>56</v>
      </c>
      <c r="U590" s="93" t="s">
        <v>74</v>
      </c>
      <c r="V590" s="92"/>
      <c r="W590" s="504" t="s">
        <v>1526</v>
      </c>
    </row>
    <row r="591" spans="1:24" ht="12.75" customHeight="1">
      <c r="A591" s="95">
        <v>5</v>
      </c>
      <c r="B591" s="93">
        <v>31</v>
      </c>
      <c r="C591" s="93" t="s">
        <v>66</v>
      </c>
      <c r="D591" s="94" t="s">
        <v>208</v>
      </c>
      <c r="E591" s="93">
        <v>3</v>
      </c>
      <c r="F591" s="96" t="s">
        <v>44</v>
      </c>
      <c r="G591" s="94" t="s">
        <v>744</v>
      </c>
      <c r="H591" s="93">
        <v>54</v>
      </c>
      <c r="I591" s="93">
        <v>36</v>
      </c>
      <c r="J591" s="93">
        <v>18</v>
      </c>
      <c r="K591" s="93"/>
      <c r="L591" s="93"/>
      <c r="M591" s="93">
        <v>2</v>
      </c>
      <c r="N591" s="93">
        <f t="shared" si="56"/>
        <v>72</v>
      </c>
      <c r="O591" s="93">
        <f t="shared" si="57"/>
        <v>36</v>
      </c>
      <c r="P591" s="93">
        <f t="shared" si="58"/>
        <v>0</v>
      </c>
      <c r="Q591" s="93"/>
      <c r="R591" s="93">
        <f t="shared" si="55"/>
        <v>108</v>
      </c>
      <c r="S591" s="90">
        <v>90</v>
      </c>
      <c r="T591" s="93">
        <v>57</v>
      </c>
      <c r="U591" s="90" t="s">
        <v>38</v>
      </c>
      <c r="V591" s="92"/>
      <c r="W591" s="504" t="s">
        <v>1526</v>
      </c>
    </row>
    <row r="592" spans="1:24" ht="12.75" customHeight="1">
      <c r="A592" s="95">
        <v>6</v>
      </c>
      <c r="B592" s="93">
        <v>31</v>
      </c>
      <c r="C592" s="93" t="s">
        <v>66</v>
      </c>
      <c r="D592" s="94" t="s">
        <v>208</v>
      </c>
      <c r="E592" s="93">
        <v>3</v>
      </c>
      <c r="F592" s="96" t="s">
        <v>44</v>
      </c>
      <c r="G592" s="94" t="s">
        <v>744</v>
      </c>
      <c r="H592" s="93">
        <v>54</v>
      </c>
      <c r="I592" s="93">
        <v>36</v>
      </c>
      <c r="J592" s="93">
        <v>18</v>
      </c>
      <c r="K592" s="93"/>
      <c r="L592" s="93"/>
      <c r="M592" s="93">
        <v>1</v>
      </c>
      <c r="N592" s="93">
        <f t="shared" si="56"/>
        <v>36</v>
      </c>
      <c r="O592" s="93">
        <f t="shared" si="57"/>
        <v>18</v>
      </c>
      <c r="P592" s="93">
        <f t="shared" si="58"/>
        <v>0</v>
      </c>
      <c r="Q592" s="93"/>
      <c r="R592" s="93">
        <f t="shared" si="55"/>
        <v>54</v>
      </c>
      <c r="S592" s="90">
        <v>80</v>
      </c>
      <c r="T592" s="93">
        <v>57</v>
      </c>
      <c r="U592" s="90" t="s">
        <v>23</v>
      </c>
      <c r="V592" s="92"/>
      <c r="W592" s="504" t="s">
        <v>1526</v>
      </c>
    </row>
    <row r="593" spans="1:23" ht="15">
      <c r="A593" s="95">
        <v>7</v>
      </c>
      <c r="B593" s="93">
        <v>31</v>
      </c>
      <c r="C593" s="93" t="s">
        <v>421</v>
      </c>
      <c r="D593" s="94" t="s">
        <v>208</v>
      </c>
      <c r="E593" s="93">
        <v>3</v>
      </c>
      <c r="F593" s="96" t="s">
        <v>44</v>
      </c>
      <c r="G593" s="94" t="s">
        <v>744</v>
      </c>
      <c r="H593" s="93">
        <v>54</v>
      </c>
      <c r="I593" s="93">
        <v>36</v>
      </c>
      <c r="J593" s="93">
        <v>18</v>
      </c>
      <c r="K593" s="93"/>
      <c r="L593" s="93"/>
      <c r="M593" s="93">
        <v>1</v>
      </c>
      <c r="N593" s="93">
        <f t="shared" si="56"/>
        <v>36</v>
      </c>
      <c r="O593" s="93">
        <f t="shared" si="57"/>
        <v>18</v>
      </c>
      <c r="P593" s="93">
        <f t="shared" si="58"/>
        <v>0</v>
      </c>
      <c r="Q593" s="93"/>
      <c r="R593" s="93">
        <f t="shared" si="55"/>
        <v>54</v>
      </c>
      <c r="S593" s="90">
        <v>95</v>
      </c>
      <c r="T593" s="90">
        <v>57</v>
      </c>
      <c r="U593" s="90" t="s">
        <v>99</v>
      </c>
      <c r="V593" s="105"/>
      <c r="W593" s="504" t="s">
        <v>1526</v>
      </c>
    </row>
    <row r="594" spans="1:23" ht="12.75" customHeight="1">
      <c r="A594" s="95">
        <v>8</v>
      </c>
      <c r="B594" s="93">
        <v>31</v>
      </c>
      <c r="C594" s="93" t="s">
        <v>72</v>
      </c>
      <c r="D594" s="94" t="s">
        <v>207</v>
      </c>
      <c r="E594" s="93">
        <v>3</v>
      </c>
      <c r="F594" s="96" t="s">
        <v>44</v>
      </c>
      <c r="G594" s="94" t="s">
        <v>744</v>
      </c>
      <c r="H594" s="93">
        <v>54</v>
      </c>
      <c r="I594" s="93">
        <v>36</v>
      </c>
      <c r="J594" s="93">
        <v>18</v>
      </c>
      <c r="K594" s="93"/>
      <c r="L594" s="93"/>
      <c r="M594" s="93">
        <v>1</v>
      </c>
      <c r="N594" s="93">
        <f t="shared" si="56"/>
        <v>36</v>
      </c>
      <c r="O594" s="93">
        <f t="shared" si="57"/>
        <v>18</v>
      </c>
      <c r="P594" s="93">
        <f t="shared" si="58"/>
        <v>0</v>
      </c>
      <c r="Q594" s="93"/>
      <c r="R594" s="93">
        <f t="shared" si="55"/>
        <v>54</v>
      </c>
      <c r="S594" s="90">
        <v>110</v>
      </c>
      <c r="T594" s="90">
        <v>57</v>
      </c>
      <c r="U594" s="90" t="s">
        <v>60</v>
      </c>
      <c r="V594" s="92"/>
      <c r="W594" s="504" t="s">
        <v>1526</v>
      </c>
    </row>
    <row r="595" spans="1:23" ht="12.75" customHeight="1">
      <c r="A595" s="95">
        <v>9</v>
      </c>
      <c r="B595" s="93">
        <v>31</v>
      </c>
      <c r="C595" s="93" t="s">
        <v>482</v>
      </c>
      <c r="D595" s="94" t="s">
        <v>483</v>
      </c>
      <c r="E595" s="93">
        <v>3</v>
      </c>
      <c r="F595" s="96" t="s">
        <v>37</v>
      </c>
      <c r="G595" s="94" t="s">
        <v>744</v>
      </c>
      <c r="H595" s="93">
        <v>54</v>
      </c>
      <c r="I595" s="93">
        <v>36</v>
      </c>
      <c r="J595" s="93">
        <v>18</v>
      </c>
      <c r="K595" s="93"/>
      <c r="L595" s="93"/>
      <c r="M595" s="93">
        <v>1</v>
      </c>
      <c r="N595" s="93">
        <f t="shared" si="56"/>
        <v>36</v>
      </c>
      <c r="O595" s="93">
        <f t="shared" si="57"/>
        <v>18</v>
      </c>
      <c r="P595" s="93">
        <f t="shared" si="58"/>
        <v>0</v>
      </c>
      <c r="Q595" s="93"/>
      <c r="R595" s="93">
        <f t="shared" si="55"/>
        <v>54</v>
      </c>
      <c r="S595" s="93">
        <v>120</v>
      </c>
      <c r="T595" s="90">
        <v>57</v>
      </c>
      <c r="U595" s="93" t="s">
        <v>1580</v>
      </c>
      <c r="V595" s="92"/>
      <c r="W595" s="504" t="s">
        <v>1526</v>
      </c>
    </row>
    <row r="596" spans="1:23" ht="12.75" customHeight="1">
      <c r="A596" s="95">
        <v>10</v>
      </c>
      <c r="B596" s="93">
        <v>31</v>
      </c>
      <c r="C596" s="93" t="s">
        <v>482</v>
      </c>
      <c r="D596" s="94" t="s">
        <v>483</v>
      </c>
      <c r="E596" s="93">
        <v>3</v>
      </c>
      <c r="F596" s="96" t="s">
        <v>37</v>
      </c>
      <c r="G596" s="94" t="s">
        <v>744</v>
      </c>
      <c r="H596" s="93">
        <v>54</v>
      </c>
      <c r="I596" s="93">
        <v>36</v>
      </c>
      <c r="J596" s="93">
        <v>18</v>
      </c>
      <c r="K596" s="93"/>
      <c r="L596" s="93"/>
      <c r="M596" s="93">
        <v>1</v>
      </c>
      <c r="N596" s="93">
        <f t="shared" si="56"/>
        <v>36</v>
      </c>
      <c r="O596" s="93">
        <f t="shared" si="57"/>
        <v>18</v>
      </c>
      <c r="P596" s="93">
        <f t="shared" si="58"/>
        <v>0</v>
      </c>
      <c r="Q596" s="93"/>
      <c r="R596" s="93">
        <f t="shared" si="55"/>
        <v>54</v>
      </c>
      <c r="S596" s="90">
        <v>100</v>
      </c>
      <c r="T596" s="90">
        <v>57</v>
      </c>
      <c r="U596" s="90" t="s">
        <v>1581</v>
      </c>
      <c r="V596" s="92"/>
      <c r="W596" s="504" t="s">
        <v>1526</v>
      </c>
    </row>
    <row r="597" spans="1:23" ht="12.75" customHeight="1">
      <c r="A597" s="95">
        <v>11</v>
      </c>
      <c r="B597" s="93">
        <v>31</v>
      </c>
      <c r="C597" s="93" t="s">
        <v>786</v>
      </c>
      <c r="D597" s="94" t="s">
        <v>787</v>
      </c>
      <c r="E597" s="95">
        <v>3</v>
      </c>
      <c r="F597" s="96" t="s">
        <v>37</v>
      </c>
      <c r="G597" s="94" t="s">
        <v>753</v>
      </c>
      <c r="H597" s="93">
        <v>51</v>
      </c>
      <c r="I597" s="93">
        <v>34</v>
      </c>
      <c r="J597" s="93">
        <v>12</v>
      </c>
      <c r="K597" s="93">
        <v>5</v>
      </c>
      <c r="L597" s="93"/>
      <c r="M597" s="93">
        <v>2</v>
      </c>
      <c r="N597" s="93">
        <f t="shared" si="56"/>
        <v>68</v>
      </c>
      <c r="O597" s="93">
        <f t="shared" si="57"/>
        <v>24</v>
      </c>
      <c r="P597" s="93">
        <f t="shared" si="58"/>
        <v>10</v>
      </c>
      <c r="Q597" s="93"/>
      <c r="R597" s="93">
        <f t="shared" si="55"/>
        <v>102</v>
      </c>
      <c r="S597" s="90">
        <v>84</v>
      </c>
      <c r="T597" s="90">
        <v>57</v>
      </c>
      <c r="U597" s="90" t="s">
        <v>71</v>
      </c>
      <c r="V597" s="92"/>
      <c r="W597" s="504" t="s">
        <v>1526</v>
      </c>
    </row>
    <row r="598" spans="1:23" ht="12.75" customHeight="1">
      <c r="A598" s="95">
        <v>12</v>
      </c>
      <c r="B598" s="93">
        <v>31</v>
      </c>
      <c r="C598" s="89" t="s">
        <v>534</v>
      </c>
      <c r="D598" s="86" t="s">
        <v>535</v>
      </c>
      <c r="E598" s="87">
        <v>3</v>
      </c>
      <c r="F598" s="96" t="s">
        <v>37</v>
      </c>
      <c r="G598" s="94" t="s">
        <v>744</v>
      </c>
      <c r="H598" s="93">
        <v>54</v>
      </c>
      <c r="I598" s="93">
        <v>36</v>
      </c>
      <c r="J598" s="93">
        <v>18</v>
      </c>
      <c r="K598" s="93"/>
      <c r="L598" s="93"/>
      <c r="M598" s="93">
        <v>1</v>
      </c>
      <c r="N598" s="93">
        <f t="shared" si="56"/>
        <v>36</v>
      </c>
      <c r="O598" s="93">
        <f t="shared" si="57"/>
        <v>18</v>
      </c>
      <c r="P598" s="93">
        <f t="shared" si="58"/>
        <v>0</v>
      </c>
      <c r="Q598" s="93"/>
      <c r="R598" s="93">
        <f t="shared" si="55"/>
        <v>54</v>
      </c>
      <c r="S598" s="90">
        <v>35</v>
      </c>
      <c r="T598" s="90">
        <v>57</v>
      </c>
      <c r="U598" s="90" t="s">
        <v>71</v>
      </c>
      <c r="V598" s="92"/>
      <c r="W598" s="504" t="s">
        <v>1526</v>
      </c>
    </row>
    <row r="599" spans="1:23" ht="12.75" customHeight="1">
      <c r="A599" s="95">
        <v>13</v>
      </c>
      <c r="B599" s="93">
        <v>31</v>
      </c>
      <c r="C599" s="93" t="s">
        <v>788</v>
      </c>
      <c r="D599" s="94" t="s">
        <v>789</v>
      </c>
      <c r="E599" s="93">
        <v>3</v>
      </c>
      <c r="F599" s="96" t="s">
        <v>37</v>
      </c>
      <c r="G599" s="94" t="s">
        <v>744</v>
      </c>
      <c r="H599" s="93">
        <v>54</v>
      </c>
      <c r="I599" s="93">
        <v>36</v>
      </c>
      <c r="J599" s="93">
        <v>18</v>
      </c>
      <c r="K599" s="93"/>
      <c r="L599" s="93"/>
      <c r="M599" s="93">
        <v>1</v>
      </c>
      <c r="N599" s="93">
        <f t="shared" si="56"/>
        <v>36</v>
      </c>
      <c r="O599" s="93">
        <f t="shared" si="57"/>
        <v>18</v>
      </c>
      <c r="P599" s="93">
        <f t="shared" si="58"/>
        <v>0</v>
      </c>
      <c r="Q599" s="93"/>
      <c r="R599" s="93">
        <f t="shared" si="55"/>
        <v>54</v>
      </c>
      <c r="S599" s="90">
        <v>35</v>
      </c>
      <c r="T599" s="90">
        <v>57</v>
      </c>
      <c r="U599" s="90" t="s">
        <v>71</v>
      </c>
      <c r="V599" s="92"/>
      <c r="W599" s="504" t="s">
        <v>1526</v>
      </c>
    </row>
    <row r="600" spans="1:23">
      <c r="A600" s="95">
        <v>14</v>
      </c>
      <c r="B600" s="93">
        <v>31</v>
      </c>
      <c r="C600" s="93" t="s">
        <v>709</v>
      </c>
      <c r="D600" s="94" t="s">
        <v>710</v>
      </c>
      <c r="E600" s="93">
        <v>2</v>
      </c>
      <c r="F600" s="96" t="s">
        <v>37</v>
      </c>
      <c r="G600" s="94" t="s">
        <v>734</v>
      </c>
      <c r="H600" s="93">
        <v>36</v>
      </c>
      <c r="I600" s="93">
        <v>24</v>
      </c>
      <c r="J600" s="93">
        <v>12</v>
      </c>
      <c r="K600" s="93"/>
      <c r="L600" s="93"/>
      <c r="M600" s="93">
        <v>1</v>
      </c>
      <c r="N600" s="93">
        <f t="shared" si="56"/>
        <v>24</v>
      </c>
      <c r="O600" s="93">
        <f t="shared" si="57"/>
        <v>12</v>
      </c>
      <c r="P600" s="93">
        <f t="shared" si="58"/>
        <v>0</v>
      </c>
      <c r="Q600" s="93"/>
      <c r="R600" s="93">
        <f t="shared" si="55"/>
        <v>36</v>
      </c>
      <c r="S600" s="93">
        <v>60</v>
      </c>
      <c r="T600" s="93">
        <v>58</v>
      </c>
      <c r="U600" s="93" t="s">
        <v>498</v>
      </c>
      <c r="V600" s="105"/>
      <c r="W600" s="504" t="s">
        <v>1526</v>
      </c>
    </row>
    <row r="601" spans="1:23" ht="12.75" customHeight="1">
      <c r="A601" s="95">
        <v>15</v>
      </c>
      <c r="B601" s="93">
        <v>31</v>
      </c>
      <c r="C601" s="93" t="s">
        <v>500</v>
      </c>
      <c r="D601" s="94" t="s">
        <v>481</v>
      </c>
      <c r="E601" s="95">
        <v>2</v>
      </c>
      <c r="F601" s="96" t="s">
        <v>44</v>
      </c>
      <c r="G601" s="94" t="s">
        <v>734</v>
      </c>
      <c r="H601" s="93">
        <v>36</v>
      </c>
      <c r="I601" s="93">
        <v>24</v>
      </c>
      <c r="J601" s="93">
        <v>12</v>
      </c>
      <c r="K601" s="93"/>
      <c r="L601" s="93"/>
      <c r="M601" s="93">
        <v>1</v>
      </c>
      <c r="N601" s="93">
        <f t="shared" si="56"/>
        <v>24</v>
      </c>
      <c r="O601" s="93">
        <f t="shared" si="57"/>
        <v>12</v>
      </c>
      <c r="P601" s="93">
        <f t="shared" si="58"/>
        <v>0</v>
      </c>
      <c r="Q601" s="93"/>
      <c r="R601" s="93">
        <f t="shared" si="55"/>
        <v>36</v>
      </c>
      <c r="S601" s="90">
        <v>115</v>
      </c>
      <c r="T601" s="93">
        <v>58</v>
      </c>
      <c r="U601" s="90" t="s">
        <v>60</v>
      </c>
      <c r="V601" s="92"/>
      <c r="W601" s="504" t="s">
        <v>1526</v>
      </c>
    </row>
    <row r="602" spans="1:23" ht="12.75" customHeight="1">
      <c r="A602" s="95">
        <v>16</v>
      </c>
      <c r="B602" s="93">
        <v>31</v>
      </c>
      <c r="C602" s="93" t="s">
        <v>66</v>
      </c>
      <c r="D602" s="94" t="s">
        <v>208</v>
      </c>
      <c r="E602" s="93">
        <v>3</v>
      </c>
      <c r="F602" s="96" t="s">
        <v>37</v>
      </c>
      <c r="G602" s="94" t="s">
        <v>744</v>
      </c>
      <c r="H602" s="93">
        <v>54</v>
      </c>
      <c r="I602" s="93">
        <v>36</v>
      </c>
      <c r="J602" s="93">
        <v>18</v>
      </c>
      <c r="K602" s="93"/>
      <c r="L602" s="93"/>
      <c r="M602" s="93">
        <v>2</v>
      </c>
      <c r="N602" s="93">
        <f t="shared" si="56"/>
        <v>72</v>
      </c>
      <c r="O602" s="93">
        <f t="shared" si="57"/>
        <v>36</v>
      </c>
      <c r="P602" s="93">
        <f t="shared" si="58"/>
        <v>0</v>
      </c>
      <c r="Q602" s="93"/>
      <c r="R602" s="93">
        <f t="shared" si="55"/>
        <v>108</v>
      </c>
      <c r="S602" s="93">
        <v>95</v>
      </c>
      <c r="T602" s="90">
        <v>58</v>
      </c>
      <c r="U602" s="93" t="s">
        <v>71</v>
      </c>
      <c r="V602" s="92" t="s">
        <v>1542</v>
      </c>
      <c r="W602" s="504" t="s">
        <v>1526</v>
      </c>
    </row>
    <row r="603" spans="1:23" ht="12.75" customHeight="1">
      <c r="A603" s="95">
        <v>17</v>
      </c>
      <c r="B603" s="93">
        <v>31</v>
      </c>
      <c r="C603" s="93" t="s">
        <v>1582</v>
      </c>
      <c r="D603" s="94" t="s">
        <v>1583</v>
      </c>
      <c r="E603" s="95">
        <v>3</v>
      </c>
      <c r="F603" s="96" t="s">
        <v>44</v>
      </c>
      <c r="G603" s="94" t="s">
        <v>744</v>
      </c>
      <c r="H603" s="93">
        <v>54</v>
      </c>
      <c r="I603" s="93">
        <v>36</v>
      </c>
      <c r="J603" s="93">
        <v>18</v>
      </c>
      <c r="K603" s="93"/>
      <c r="L603" s="93"/>
      <c r="M603" s="93">
        <v>1</v>
      </c>
      <c r="N603" s="93">
        <f t="shared" si="56"/>
        <v>36</v>
      </c>
      <c r="O603" s="93">
        <f t="shared" si="57"/>
        <v>18</v>
      </c>
      <c r="P603" s="93">
        <f t="shared" si="58"/>
        <v>0</v>
      </c>
      <c r="Q603" s="93"/>
      <c r="R603" s="93">
        <f t="shared" si="55"/>
        <v>54</v>
      </c>
      <c r="S603" s="90">
        <v>100</v>
      </c>
      <c r="T603" s="90">
        <v>58</v>
      </c>
      <c r="U603" s="90" t="s">
        <v>71</v>
      </c>
      <c r="V603" s="92"/>
      <c r="W603" s="504" t="s">
        <v>1526</v>
      </c>
    </row>
    <row r="604" spans="1:23">
      <c r="A604" s="95">
        <v>18</v>
      </c>
      <c r="B604" s="506">
        <v>31</v>
      </c>
      <c r="C604" s="93" t="s">
        <v>66</v>
      </c>
      <c r="D604" s="93" t="s">
        <v>1665</v>
      </c>
      <c r="E604" s="93">
        <v>3</v>
      </c>
      <c r="F604" s="93" t="s">
        <v>37</v>
      </c>
      <c r="G604" s="93" t="s">
        <v>744</v>
      </c>
      <c r="H604" s="93">
        <v>54</v>
      </c>
      <c r="I604" s="93">
        <v>36</v>
      </c>
      <c r="J604" s="93">
        <v>18</v>
      </c>
      <c r="K604" s="93"/>
      <c r="L604" s="93"/>
      <c r="M604" s="93">
        <v>2</v>
      </c>
      <c r="N604" s="93">
        <f t="shared" si="56"/>
        <v>72</v>
      </c>
      <c r="O604" s="93">
        <f t="shared" si="57"/>
        <v>36</v>
      </c>
      <c r="P604" s="93">
        <f t="shared" si="58"/>
        <v>0</v>
      </c>
      <c r="Q604" s="93"/>
      <c r="R604" s="93">
        <f t="shared" si="55"/>
        <v>108</v>
      </c>
      <c r="S604" s="93">
        <v>75</v>
      </c>
      <c r="T604" s="93">
        <v>59</v>
      </c>
      <c r="U604" s="93" t="s">
        <v>71</v>
      </c>
      <c r="V604" s="504"/>
      <c r="W604" s="504" t="s">
        <v>1526</v>
      </c>
    </row>
    <row r="605" spans="1:23">
      <c r="A605" s="95">
        <v>19</v>
      </c>
      <c r="B605" s="506">
        <v>31</v>
      </c>
      <c r="C605" s="93" t="s">
        <v>533</v>
      </c>
      <c r="D605" s="93" t="s">
        <v>209</v>
      </c>
      <c r="E605" s="93">
        <v>3</v>
      </c>
      <c r="F605" s="93" t="s">
        <v>37</v>
      </c>
      <c r="G605" s="93" t="s">
        <v>744</v>
      </c>
      <c r="H605" s="93">
        <v>54</v>
      </c>
      <c r="I605" s="93">
        <v>36</v>
      </c>
      <c r="J605" s="93">
        <v>18</v>
      </c>
      <c r="K605" s="93"/>
      <c r="L605" s="93"/>
      <c r="M605" s="93">
        <v>1</v>
      </c>
      <c r="N605" s="93">
        <f t="shared" si="56"/>
        <v>36</v>
      </c>
      <c r="O605" s="93">
        <f t="shared" si="57"/>
        <v>18</v>
      </c>
      <c r="P605" s="93">
        <f t="shared" si="58"/>
        <v>0</v>
      </c>
      <c r="Q605" s="93"/>
      <c r="R605" s="93">
        <f t="shared" si="55"/>
        <v>54</v>
      </c>
      <c r="S605" s="93">
        <v>118</v>
      </c>
      <c r="T605" s="93">
        <v>56</v>
      </c>
      <c r="U605" s="93" t="s">
        <v>551</v>
      </c>
      <c r="V605" s="504"/>
      <c r="W605" s="504" t="s">
        <v>1526</v>
      </c>
    </row>
    <row r="606" spans="1:23">
      <c r="A606" s="95">
        <v>20</v>
      </c>
      <c r="B606" s="506">
        <v>31</v>
      </c>
      <c r="C606" s="93" t="s">
        <v>70</v>
      </c>
      <c r="D606" s="93" t="s">
        <v>620</v>
      </c>
      <c r="E606" s="93">
        <v>3</v>
      </c>
      <c r="F606" s="93" t="s">
        <v>37</v>
      </c>
      <c r="G606" s="93" t="s">
        <v>744</v>
      </c>
      <c r="H606" s="93">
        <v>54</v>
      </c>
      <c r="I606" s="93">
        <v>36</v>
      </c>
      <c r="J606" s="93">
        <v>18</v>
      </c>
      <c r="K606" s="93"/>
      <c r="L606" s="93"/>
      <c r="M606" s="93">
        <v>1</v>
      </c>
      <c r="N606" s="93">
        <f t="shared" si="56"/>
        <v>36</v>
      </c>
      <c r="O606" s="93">
        <f t="shared" si="57"/>
        <v>18</v>
      </c>
      <c r="P606" s="93">
        <f t="shared" si="58"/>
        <v>0</v>
      </c>
      <c r="Q606" s="93"/>
      <c r="R606" s="93">
        <f t="shared" si="55"/>
        <v>54</v>
      </c>
      <c r="S606" s="93">
        <v>118</v>
      </c>
      <c r="T606" s="93">
        <v>56</v>
      </c>
      <c r="U606" s="93" t="s">
        <v>551</v>
      </c>
      <c r="V606" s="504"/>
      <c r="W606" s="504" t="s">
        <v>1526</v>
      </c>
    </row>
    <row r="607" spans="1:23">
      <c r="A607" s="95">
        <v>21</v>
      </c>
      <c r="B607" s="506">
        <v>31</v>
      </c>
      <c r="C607" s="93" t="s">
        <v>729</v>
      </c>
      <c r="D607" s="93" t="s">
        <v>483</v>
      </c>
      <c r="E607" s="93">
        <v>3</v>
      </c>
      <c r="F607" s="93" t="s">
        <v>37</v>
      </c>
      <c r="G607" s="93" t="s">
        <v>744</v>
      </c>
      <c r="H607" s="93">
        <v>54</v>
      </c>
      <c r="I607" s="93">
        <v>36</v>
      </c>
      <c r="J607" s="93">
        <v>18</v>
      </c>
      <c r="K607" s="93"/>
      <c r="L607" s="93"/>
      <c r="M607" s="93">
        <v>1</v>
      </c>
      <c r="N607" s="93">
        <f t="shared" si="56"/>
        <v>36</v>
      </c>
      <c r="O607" s="93">
        <f t="shared" si="57"/>
        <v>18</v>
      </c>
      <c r="P607" s="93">
        <f t="shared" si="58"/>
        <v>0</v>
      </c>
      <c r="Q607" s="93"/>
      <c r="R607" s="93">
        <f t="shared" si="55"/>
        <v>54</v>
      </c>
      <c r="S607" s="93">
        <v>118</v>
      </c>
      <c r="T607" s="93">
        <v>56</v>
      </c>
      <c r="U607" s="93" t="s">
        <v>551</v>
      </c>
      <c r="V607" s="504"/>
      <c r="W607" s="504" t="s">
        <v>1526</v>
      </c>
    </row>
    <row r="608" spans="1:23">
      <c r="A608" s="95">
        <v>22</v>
      </c>
      <c r="B608" s="506">
        <v>31</v>
      </c>
      <c r="C608" s="93" t="s">
        <v>422</v>
      </c>
      <c r="D608" s="93" t="s">
        <v>423</v>
      </c>
      <c r="E608" s="93">
        <v>3</v>
      </c>
      <c r="F608" s="93" t="s">
        <v>37</v>
      </c>
      <c r="G608" s="93" t="s">
        <v>744</v>
      </c>
      <c r="H608" s="93">
        <v>54</v>
      </c>
      <c r="I608" s="93">
        <v>36</v>
      </c>
      <c r="J608" s="93">
        <v>18</v>
      </c>
      <c r="K608" s="93"/>
      <c r="L608" s="93"/>
      <c r="M608" s="93">
        <v>1</v>
      </c>
      <c r="N608" s="93">
        <f t="shared" si="56"/>
        <v>36</v>
      </c>
      <c r="O608" s="93">
        <f t="shared" si="57"/>
        <v>18</v>
      </c>
      <c r="P608" s="93">
        <f t="shared" si="58"/>
        <v>0</v>
      </c>
      <c r="Q608" s="93"/>
      <c r="R608" s="93">
        <f t="shared" si="55"/>
        <v>54</v>
      </c>
      <c r="S608" s="93">
        <v>97</v>
      </c>
      <c r="T608" s="93">
        <v>57</v>
      </c>
      <c r="U608" s="93" t="s">
        <v>551</v>
      </c>
      <c r="V608" s="504"/>
      <c r="W608" s="504" t="s">
        <v>1526</v>
      </c>
    </row>
    <row r="609" spans="1:24">
      <c r="A609" s="95">
        <v>23</v>
      </c>
      <c r="B609" s="506">
        <v>31</v>
      </c>
      <c r="C609" s="93" t="s">
        <v>976</v>
      </c>
      <c r="D609" s="93" t="s">
        <v>977</v>
      </c>
      <c r="E609" s="93">
        <v>3</v>
      </c>
      <c r="F609" s="93" t="s">
        <v>44</v>
      </c>
      <c r="G609" s="94" t="s">
        <v>735</v>
      </c>
      <c r="H609" s="93">
        <v>90</v>
      </c>
      <c r="I609" s="93"/>
      <c r="J609" s="93"/>
      <c r="K609" s="93"/>
      <c r="L609" s="93">
        <v>90</v>
      </c>
      <c r="M609" s="641">
        <v>3</v>
      </c>
      <c r="N609" s="93">
        <f t="shared" si="56"/>
        <v>0</v>
      </c>
      <c r="O609" s="93">
        <f t="shared" si="57"/>
        <v>0</v>
      </c>
      <c r="P609" s="93">
        <f t="shared" si="58"/>
        <v>0</v>
      </c>
      <c r="Q609" s="93">
        <f>L609*M609</f>
        <v>270</v>
      </c>
      <c r="R609" s="93">
        <f t="shared" si="55"/>
        <v>270</v>
      </c>
      <c r="S609" s="93">
        <v>33</v>
      </c>
      <c r="T609" s="93">
        <v>57</v>
      </c>
      <c r="U609" s="93" t="s">
        <v>551</v>
      </c>
      <c r="V609" s="504" t="s">
        <v>1697</v>
      </c>
      <c r="W609" s="504" t="s">
        <v>1526</v>
      </c>
      <c r="X609" s="628" t="s">
        <v>1935</v>
      </c>
    </row>
    <row r="610" spans="1:24">
      <c r="A610" s="95">
        <v>24</v>
      </c>
      <c r="B610" s="506">
        <v>31</v>
      </c>
      <c r="C610" s="93" t="s">
        <v>1582</v>
      </c>
      <c r="D610" s="93" t="s">
        <v>1583</v>
      </c>
      <c r="E610" s="93">
        <v>3</v>
      </c>
      <c r="F610" s="93" t="s">
        <v>37</v>
      </c>
      <c r="G610" s="93" t="s">
        <v>744</v>
      </c>
      <c r="H610" s="93">
        <v>54</v>
      </c>
      <c r="I610" s="93">
        <v>36</v>
      </c>
      <c r="J610" s="93">
        <v>18</v>
      </c>
      <c r="K610" s="93"/>
      <c r="L610" s="93"/>
      <c r="M610" s="93">
        <v>1</v>
      </c>
      <c r="N610" s="93">
        <f t="shared" si="56"/>
        <v>36</v>
      </c>
      <c r="O610" s="93">
        <f t="shared" si="57"/>
        <v>18</v>
      </c>
      <c r="P610" s="93">
        <f t="shared" si="58"/>
        <v>0</v>
      </c>
      <c r="Q610" s="93"/>
      <c r="R610" s="93">
        <f t="shared" si="55"/>
        <v>54</v>
      </c>
      <c r="S610" s="93">
        <v>84</v>
      </c>
      <c r="T610" s="93">
        <v>58</v>
      </c>
      <c r="U610" s="93" t="s">
        <v>816</v>
      </c>
      <c r="V610" s="504"/>
      <c r="W610" s="504" t="s">
        <v>1526</v>
      </c>
    </row>
    <row r="611" spans="1:24">
      <c r="A611" s="95">
        <v>25</v>
      </c>
      <c r="B611" s="506">
        <v>31</v>
      </c>
      <c r="C611" s="93" t="s">
        <v>1702</v>
      </c>
      <c r="D611" s="93" t="s">
        <v>1703</v>
      </c>
      <c r="E611" s="93">
        <v>3</v>
      </c>
      <c r="F611" s="93" t="s">
        <v>37</v>
      </c>
      <c r="G611" s="93" t="s">
        <v>744</v>
      </c>
      <c r="H611" s="93">
        <v>54</v>
      </c>
      <c r="I611" s="93">
        <v>36</v>
      </c>
      <c r="J611" s="93">
        <v>18</v>
      </c>
      <c r="K611" s="93"/>
      <c r="L611" s="93"/>
      <c r="M611" s="93">
        <v>1</v>
      </c>
      <c r="N611" s="93">
        <f t="shared" si="56"/>
        <v>36</v>
      </c>
      <c r="O611" s="93">
        <f t="shared" si="57"/>
        <v>18</v>
      </c>
      <c r="P611" s="93">
        <f t="shared" si="58"/>
        <v>0</v>
      </c>
      <c r="Q611" s="93"/>
      <c r="R611" s="93">
        <f t="shared" si="55"/>
        <v>54</v>
      </c>
      <c r="S611" s="93">
        <v>84</v>
      </c>
      <c r="T611" s="93">
        <v>58</v>
      </c>
      <c r="U611" s="93" t="s">
        <v>816</v>
      </c>
      <c r="V611" s="504"/>
      <c r="W611" s="504" t="s">
        <v>1526</v>
      </c>
    </row>
    <row r="612" spans="1:24" ht="15" customHeight="1">
      <c r="A612" s="506"/>
      <c r="B612" s="506"/>
      <c r="C612" s="98" t="s">
        <v>313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8">
        <f>SUM(M587:M611)</f>
        <v>32</v>
      </c>
      <c r="N612" s="98">
        <f>SUM(N587:N611)</f>
        <v>1016</v>
      </c>
      <c r="O612" s="98">
        <f>SUM(O587:O611)</f>
        <v>498</v>
      </c>
      <c r="P612" s="98">
        <f t="shared" ref="P612:Q612" si="59">SUM(P587:P611)</f>
        <v>10</v>
      </c>
      <c r="Q612" s="98">
        <f t="shared" si="59"/>
        <v>270</v>
      </c>
      <c r="R612" s="98">
        <f>SUM(R587:R611)</f>
        <v>1794</v>
      </c>
      <c r="S612" s="93"/>
      <c r="T612" s="93"/>
      <c r="U612" s="93"/>
      <c r="V612" s="504"/>
      <c r="W612" s="504" t="s">
        <v>1526</v>
      </c>
      <c r="X612">
        <v>1</v>
      </c>
    </row>
    <row r="613" spans="1:24">
      <c r="A613" s="95">
        <v>1</v>
      </c>
      <c r="B613" s="93">
        <v>32</v>
      </c>
      <c r="C613" s="93" t="s">
        <v>537</v>
      </c>
      <c r="D613" s="94" t="s">
        <v>538</v>
      </c>
      <c r="E613" s="93">
        <v>2</v>
      </c>
      <c r="F613" s="96" t="s">
        <v>44</v>
      </c>
      <c r="G613" s="94" t="s">
        <v>734</v>
      </c>
      <c r="H613" s="93">
        <v>36</v>
      </c>
      <c r="I613" s="93">
        <v>24</v>
      </c>
      <c r="J613" s="93">
        <v>12</v>
      </c>
      <c r="K613" s="93"/>
      <c r="L613" s="93"/>
      <c r="M613" s="93">
        <v>1</v>
      </c>
      <c r="N613" s="93">
        <f t="shared" si="56"/>
        <v>24</v>
      </c>
      <c r="O613" s="93">
        <f t="shared" si="57"/>
        <v>12</v>
      </c>
      <c r="P613" s="93">
        <f t="shared" si="58"/>
        <v>0</v>
      </c>
      <c r="Q613" s="93"/>
      <c r="R613" s="93">
        <f t="shared" ref="R613:R639" si="60">H613*M613</f>
        <v>36</v>
      </c>
      <c r="S613" s="93">
        <v>65</v>
      </c>
      <c r="T613" s="93">
        <v>56</v>
      </c>
      <c r="U613" s="93" t="s">
        <v>71</v>
      </c>
      <c r="V613" s="92"/>
      <c r="W613" s="504" t="s">
        <v>1538</v>
      </c>
    </row>
    <row r="614" spans="1:24">
      <c r="A614" s="95">
        <v>2</v>
      </c>
      <c r="B614" s="93">
        <v>32</v>
      </c>
      <c r="C614" s="93" t="s">
        <v>621</v>
      </c>
      <c r="D614" s="94" t="s">
        <v>622</v>
      </c>
      <c r="E614" s="93">
        <v>2</v>
      </c>
      <c r="F614" s="96" t="s">
        <v>44</v>
      </c>
      <c r="G614" s="94" t="s">
        <v>737</v>
      </c>
      <c r="H614" s="93">
        <v>60</v>
      </c>
      <c r="I614" s="93"/>
      <c r="J614" s="93">
        <v>60</v>
      </c>
      <c r="K614" s="93"/>
      <c r="L614" s="93"/>
      <c r="M614" s="93">
        <v>1</v>
      </c>
      <c r="N614" s="93">
        <f t="shared" si="56"/>
        <v>0</v>
      </c>
      <c r="O614" s="93">
        <f t="shared" si="57"/>
        <v>60</v>
      </c>
      <c r="P614" s="93">
        <f t="shared" si="58"/>
        <v>0</v>
      </c>
      <c r="Q614" s="93"/>
      <c r="R614" s="93">
        <f t="shared" si="60"/>
        <v>60</v>
      </c>
      <c r="S614" s="93">
        <v>32</v>
      </c>
      <c r="T614" s="93">
        <v>56</v>
      </c>
      <c r="U614" s="93" t="s">
        <v>71</v>
      </c>
      <c r="V614" s="92" t="s">
        <v>736</v>
      </c>
      <c r="W614" s="504" t="s">
        <v>1538</v>
      </c>
    </row>
    <row r="615" spans="1:24" ht="12.75" customHeight="1">
      <c r="A615" s="95">
        <v>3</v>
      </c>
      <c r="B615" s="93">
        <v>32</v>
      </c>
      <c r="C615" s="93" t="s">
        <v>537</v>
      </c>
      <c r="D615" s="94" t="s">
        <v>538</v>
      </c>
      <c r="E615" s="93">
        <v>2</v>
      </c>
      <c r="F615" s="96" t="s">
        <v>44</v>
      </c>
      <c r="G615" s="94" t="s">
        <v>734</v>
      </c>
      <c r="H615" s="93">
        <v>36</v>
      </c>
      <c r="I615" s="93">
        <v>24</v>
      </c>
      <c r="J615" s="93">
        <v>12</v>
      </c>
      <c r="K615" s="93"/>
      <c r="L615" s="93"/>
      <c r="M615" s="93">
        <v>1</v>
      </c>
      <c r="N615" s="93">
        <f t="shared" si="56"/>
        <v>24</v>
      </c>
      <c r="O615" s="93">
        <f t="shared" si="57"/>
        <v>12</v>
      </c>
      <c r="P615" s="93">
        <f t="shared" si="58"/>
        <v>0</v>
      </c>
      <c r="Q615" s="93"/>
      <c r="R615" s="93">
        <f t="shared" si="60"/>
        <v>36</v>
      </c>
      <c r="S615" s="93">
        <v>90</v>
      </c>
      <c r="T615" s="90">
        <v>57</v>
      </c>
      <c r="U615" s="93" t="s">
        <v>74</v>
      </c>
      <c r="V615" s="92"/>
      <c r="W615" s="504" t="s">
        <v>1538</v>
      </c>
    </row>
    <row r="616" spans="1:24">
      <c r="A616" s="95">
        <v>4</v>
      </c>
      <c r="B616" s="93">
        <v>32</v>
      </c>
      <c r="C616" s="93" t="s">
        <v>499</v>
      </c>
      <c r="D616" s="94" t="s">
        <v>211</v>
      </c>
      <c r="E616" s="93">
        <v>3</v>
      </c>
      <c r="F616" s="96" t="s">
        <v>44</v>
      </c>
      <c r="G616" s="94" t="s">
        <v>810</v>
      </c>
      <c r="H616" s="93">
        <v>60</v>
      </c>
      <c r="I616" s="93">
        <v>30</v>
      </c>
      <c r="J616" s="93">
        <v>30</v>
      </c>
      <c r="K616" s="93"/>
      <c r="L616" s="93"/>
      <c r="M616" s="93">
        <v>1</v>
      </c>
      <c r="N616" s="93">
        <f t="shared" si="56"/>
        <v>30</v>
      </c>
      <c r="O616" s="93">
        <f t="shared" si="57"/>
        <v>30</v>
      </c>
      <c r="P616" s="93">
        <f t="shared" si="58"/>
        <v>0</v>
      </c>
      <c r="Q616" s="93"/>
      <c r="R616" s="93">
        <f t="shared" si="60"/>
        <v>60</v>
      </c>
      <c r="S616" s="93">
        <v>115</v>
      </c>
      <c r="T616" s="93">
        <v>58</v>
      </c>
      <c r="U616" s="93" t="s">
        <v>60</v>
      </c>
      <c r="V616" s="92"/>
      <c r="W616" s="504" t="s">
        <v>1538</v>
      </c>
    </row>
    <row r="617" spans="1:24" ht="12.75" customHeight="1">
      <c r="A617" s="95">
        <v>5</v>
      </c>
      <c r="B617" s="93">
        <v>32</v>
      </c>
      <c r="C617" s="93" t="s">
        <v>484</v>
      </c>
      <c r="D617" s="94" t="s">
        <v>1632</v>
      </c>
      <c r="E617" s="93">
        <v>3</v>
      </c>
      <c r="F617" s="96" t="s">
        <v>37</v>
      </c>
      <c r="G617" s="94" t="s">
        <v>744</v>
      </c>
      <c r="H617" s="93">
        <v>54</v>
      </c>
      <c r="I617" s="93">
        <v>36</v>
      </c>
      <c r="J617" s="93">
        <v>18</v>
      </c>
      <c r="K617" s="93"/>
      <c r="L617" s="93"/>
      <c r="M617" s="93">
        <v>2</v>
      </c>
      <c r="N617" s="93">
        <f t="shared" si="56"/>
        <v>72</v>
      </c>
      <c r="O617" s="93">
        <f t="shared" si="57"/>
        <v>36</v>
      </c>
      <c r="P617" s="93">
        <f t="shared" si="58"/>
        <v>0</v>
      </c>
      <c r="Q617" s="93"/>
      <c r="R617" s="93">
        <f t="shared" si="60"/>
        <v>108</v>
      </c>
      <c r="S617" s="90">
        <v>95</v>
      </c>
      <c r="T617" s="90">
        <v>58</v>
      </c>
      <c r="U617" s="90" t="s">
        <v>71</v>
      </c>
      <c r="V617" s="92"/>
      <c r="W617" s="504" t="s">
        <v>1538</v>
      </c>
    </row>
    <row r="618" spans="1:24">
      <c r="A618" s="95">
        <v>6</v>
      </c>
      <c r="B618" s="506">
        <v>32</v>
      </c>
      <c r="C618" s="93" t="s">
        <v>424</v>
      </c>
      <c r="D618" s="93" t="s">
        <v>425</v>
      </c>
      <c r="E618" s="93">
        <v>3</v>
      </c>
      <c r="F618" s="93" t="s">
        <v>37</v>
      </c>
      <c r="G618" s="93" t="s">
        <v>744</v>
      </c>
      <c r="H618" s="93">
        <v>54</v>
      </c>
      <c r="I618" s="93">
        <v>36</v>
      </c>
      <c r="J618" s="93">
        <v>18</v>
      </c>
      <c r="K618" s="93"/>
      <c r="L618" s="93"/>
      <c r="M618" s="93">
        <v>3</v>
      </c>
      <c r="N618" s="93">
        <f t="shared" si="56"/>
        <v>108</v>
      </c>
      <c r="O618" s="93">
        <f t="shared" si="57"/>
        <v>54</v>
      </c>
      <c r="P618" s="93">
        <f t="shared" si="58"/>
        <v>0</v>
      </c>
      <c r="Q618" s="93"/>
      <c r="R618" s="93">
        <f t="shared" si="60"/>
        <v>162</v>
      </c>
      <c r="S618" s="93">
        <v>100</v>
      </c>
      <c r="T618" s="93">
        <v>59</v>
      </c>
      <c r="U618" s="93" t="s">
        <v>38</v>
      </c>
      <c r="V618" s="504"/>
      <c r="W618" s="504" t="s">
        <v>1538</v>
      </c>
    </row>
    <row r="619" spans="1:24">
      <c r="A619" s="95">
        <v>7</v>
      </c>
      <c r="B619" s="506">
        <v>32</v>
      </c>
      <c r="C619" s="93" t="s">
        <v>424</v>
      </c>
      <c r="D619" s="93" t="s">
        <v>425</v>
      </c>
      <c r="E619" s="93">
        <v>3</v>
      </c>
      <c r="F619" s="93" t="s">
        <v>37</v>
      </c>
      <c r="G619" s="93" t="s">
        <v>744</v>
      </c>
      <c r="H619" s="93">
        <v>54</v>
      </c>
      <c r="I619" s="93">
        <v>36</v>
      </c>
      <c r="J619" s="93">
        <v>18</v>
      </c>
      <c r="K619" s="93"/>
      <c r="L619" s="93"/>
      <c r="M619" s="93">
        <v>1</v>
      </c>
      <c r="N619" s="93">
        <f t="shared" si="56"/>
        <v>36</v>
      </c>
      <c r="O619" s="93">
        <f t="shared" si="57"/>
        <v>18</v>
      </c>
      <c r="P619" s="93">
        <f t="shared" si="58"/>
        <v>0</v>
      </c>
      <c r="Q619" s="93"/>
      <c r="R619" s="93">
        <f t="shared" si="60"/>
        <v>54</v>
      </c>
      <c r="S619" s="93">
        <v>70</v>
      </c>
      <c r="T619" s="93">
        <v>59</v>
      </c>
      <c r="U619" s="93" t="s">
        <v>811</v>
      </c>
      <c r="V619" s="504"/>
      <c r="W619" s="504" t="s">
        <v>1538</v>
      </c>
    </row>
    <row r="620" spans="1:24">
      <c r="A620" s="95">
        <v>8</v>
      </c>
      <c r="B620" s="506">
        <v>32</v>
      </c>
      <c r="C620" s="93" t="s">
        <v>424</v>
      </c>
      <c r="D620" s="93" t="s">
        <v>425</v>
      </c>
      <c r="E620" s="93">
        <v>3</v>
      </c>
      <c r="F620" s="93" t="s">
        <v>37</v>
      </c>
      <c r="G620" s="93" t="s">
        <v>744</v>
      </c>
      <c r="H620" s="93">
        <v>54</v>
      </c>
      <c r="I620" s="93">
        <v>36</v>
      </c>
      <c r="J620" s="93">
        <v>18</v>
      </c>
      <c r="K620" s="93"/>
      <c r="L620" s="93"/>
      <c r="M620" s="93">
        <v>1</v>
      </c>
      <c r="N620" s="93">
        <f t="shared" si="56"/>
        <v>36</v>
      </c>
      <c r="O620" s="93">
        <f t="shared" si="57"/>
        <v>18</v>
      </c>
      <c r="P620" s="93">
        <f t="shared" si="58"/>
        <v>0</v>
      </c>
      <c r="Q620" s="93"/>
      <c r="R620" s="93">
        <f t="shared" si="60"/>
        <v>54</v>
      </c>
      <c r="S620" s="93">
        <v>100</v>
      </c>
      <c r="T620" s="93">
        <v>59</v>
      </c>
      <c r="U620" s="93" t="s">
        <v>1653</v>
      </c>
      <c r="V620" s="504"/>
      <c r="W620" s="504" t="s">
        <v>1538</v>
      </c>
    </row>
    <row r="621" spans="1:24">
      <c r="A621" s="95">
        <v>9</v>
      </c>
      <c r="B621" s="506">
        <v>32</v>
      </c>
      <c r="C621" s="93" t="s">
        <v>424</v>
      </c>
      <c r="D621" s="93" t="s">
        <v>425</v>
      </c>
      <c r="E621" s="93">
        <v>3</v>
      </c>
      <c r="F621" s="93" t="s">
        <v>37</v>
      </c>
      <c r="G621" s="93" t="s">
        <v>744</v>
      </c>
      <c r="H621" s="93">
        <v>54</v>
      </c>
      <c r="I621" s="93">
        <v>36</v>
      </c>
      <c r="J621" s="93">
        <v>18</v>
      </c>
      <c r="K621" s="93"/>
      <c r="L621" s="93"/>
      <c r="M621" s="93">
        <v>3</v>
      </c>
      <c r="N621" s="93">
        <f t="shared" si="56"/>
        <v>108</v>
      </c>
      <c r="O621" s="93">
        <f t="shared" si="57"/>
        <v>54</v>
      </c>
      <c r="P621" s="93">
        <f t="shared" si="58"/>
        <v>0</v>
      </c>
      <c r="Q621" s="93"/>
      <c r="R621" s="93">
        <f t="shared" si="60"/>
        <v>162</v>
      </c>
      <c r="S621" s="93">
        <v>100</v>
      </c>
      <c r="T621" s="93">
        <v>59</v>
      </c>
      <c r="U621" s="93" t="s">
        <v>89</v>
      </c>
      <c r="V621" s="504"/>
      <c r="W621" s="504" t="s">
        <v>1538</v>
      </c>
    </row>
    <row r="622" spans="1:24">
      <c r="A622" s="95">
        <v>10</v>
      </c>
      <c r="B622" s="506">
        <v>32</v>
      </c>
      <c r="C622" s="93" t="s">
        <v>424</v>
      </c>
      <c r="D622" s="93" t="s">
        <v>425</v>
      </c>
      <c r="E622" s="93">
        <v>3</v>
      </c>
      <c r="F622" s="93" t="s">
        <v>37</v>
      </c>
      <c r="G622" s="93" t="s">
        <v>744</v>
      </c>
      <c r="H622" s="93">
        <v>54</v>
      </c>
      <c r="I622" s="93">
        <v>36</v>
      </c>
      <c r="J622" s="93">
        <v>18</v>
      </c>
      <c r="K622" s="93"/>
      <c r="L622" s="93"/>
      <c r="M622" s="93">
        <v>1</v>
      </c>
      <c r="N622" s="93">
        <f t="shared" si="56"/>
        <v>36</v>
      </c>
      <c r="O622" s="93">
        <f t="shared" si="57"/>
        <v>18</v>
      </c>
      <c r="P622" s="93">
        <f t="shared" si="58"/>
        <v>0</v>
      </c>
      <c r="Q622" s="93"/>
      <c r="R622" s="93">
        <f t="shared" si="60"/>
        <v>54</v>
      </c>
      <c r="S622" s="93">
        <v>125</v>
      </c>
      <c r="T622" s="93">
        <v>59</v>
      </c>
      <c r="U622" s="93" t="s">
        <v>79</v>
      </c>
      <c r="V622" s="504"/>
      <c r="W622" s="504" t="s">
        <v>1538</v>
      </c>
    </row>
    <row r="623" spans="1:24">
      <c r="A623" s="95">
        <v>11</v>
      </c>
      <c r="B623" s="506">
        <v>32</v>
      </c>
      <c r="C623" s="93" t="s">
        <v>424</v>
      </c>
      <c r="D623" s="93" t="s">
        <v>425</v>
      </c>
      <c r="E623" s="93">
        <v>3</v>
      </c>
      <c r="F623" s="93" t="s">
        <v>37</v>
      </c>
      <c r="G623" s="93" t="s">
        <v>744</v>
      </c>
      <c r="H623" s="93">
        <v>54</v>
      </c>
      <c r="I623" s="93">
        <v>36</v>
      </c>
      <c r="J623" s="93">
        <v>18</v>
      </c>
      <c r="K623" s="93"/>
      <c r="L623" s="93"/>
      <c r="M623" s="93">
        <v>1</v>
      </c>
      <c r="N623" s="93">
        <f t="shared" si="56"/>
        <v>36</v>
      </c>
      <c r="O623" s="93">
        <f t="shared" si="57"/>
        <v>18</v>
      </c>
      <c r="P623" s="93">
        <f t="shared" si="58"/>
        <v>0</v>
      </c>
      <c r="Q623" s="93"/>
      <c r="R623" s="93">
        <f t="shared" si="60"/>
        <v>54</v>
      </c>
      <c r="S623" s="93">
        <v>60</v>
      </c>
      <c r="T623" s="93">
        <v>59</v>
      </c>
      <c r="U623" s="93" t="s">
        <v>1643</v>
      </c>
      <c r="V623" s="504"/>
      <c r="W623" s="504" t="s">
        <v>1538</v>
      </c>
    </row>
    <row r="624" spans="1:24">
      <c r="A624" s="95">
        <v>12</v>
      </c>
      <c r="B624" s="506">
        <v>32</v>
      </c>
      <c r="C624" s="93" t="s">
        <v>539</v>
      </c>
      <c r="D624" s="93" t="s">
        <v>540</v>
      </c>
      <c r="E624" s="93">
        <v>3</v>
      </c>
      <c r="F624" s="93" t="s">
        <v>37</v>
      </c>
      <c r="G624" s="93" t="s">
        <v>744</v>
      </c>
      <c r="H624" s="93">
        <v>54</v>
      </c>
      <c r="I624" s="93">
        <v>36</v>
      </c>
      <c r="J624" s="93">
        <v>18</v>
      </c>
      <c r="K624" s="93"/>
      <c r="L624" s="93"/>
      <c r="M624" s="93">
        <v>2</v>
      </c>
      <c r="N624" s="93">
        <f t="shared" si="56"/>
        <v>72</v>
      </c>
      <c r="O624" s="93">
        <f t="shared" si="57"/>
        <v>36</v>
      </c>
      <c r="P624" s="93">
        <f t="shared" si="58"/>
        <v>0</v>
      </c>
      <c r="Q624" s="93"/>
      <c r="R624" s="93">
        <f t="shared" si="60"/>
        <v>108</v>
      </c>
      <c r="S624" s="93">
        <v>75</v>
      </c>
      <c r="T624" s="93">
        <v>59</v>
      </c>
      <c r="U624" s="93" t="s">
        <v>71</v>
      </c>
      <c r="V624" s="504"/>
      <c r="W624" s="504" t="s">
        <v>1538</v>
      </c>
    </row>
    <row r="625" spans="1:24">
      <c r="A625" s="95">
        <v>13</v>
      </c>
      <c r="B625" s="506">
        <v>32</v>
      </c>
      <c r="C625" s="93" t="s">
        <v>938</v>
      </c>
      <c r="D625" s="93" t="s">
        <v>1664</v>
      </c>
      <c r="E625" s="93">
        <v>3</v>
      </c>
      <c r="F625" s="93" t="s">
        <v>37</v>
      </c>
      <c r="G625" s="93" t="s">
        <v>744</v>
      </c>
      <c r="H625" s="93">
        <v>54</v>
      </c>
      <c r="I625" s="93">
        <v>36</v>
      </c>
      <c r="J625" s="93">
        <v>18</v>
      </c>
      <c r="K625" s="93"/>
      <c r="L625" s="93"/>
      <c r="M625" s="93">
        <v>2</v>
      </c>
      <c r="N625" s="93">
        <f t="shared" si="56"/>
        <v>72</v>
      </c>
      <c r="O625" s="93">
        <f t="shared" si="57"/>
        <v>36</v>
      </c>
      <c r="P625" s="93">
        <f t="shared" si="58"/>
        <v>0</v>
      </c>
      <c r="Q625" s="93"/>
      <c r="R625" s="93">
        <f t="shared" si="60"/>
        <v>108</v>
      </c>
      <c r="S625" s="93">
        <v>75</v>
      </c>
      <c r="T625" s="93">
        <v>59</v>
      </c>
      <c r="U625" s="93" t="s">
        <v>71</v>
      </c>
      <c r="V625" s="504"/>
      <c r="W625" s="504" t="s">
        <v>1538</v>
      </c>
    </row>
    <row r="626" spans="1:24">
      <c r="A626" s="95">
        <v>14</v>
      </c>
      <c r="B626" s="506">
        <v>32</v>
      </c>
      <c r="C626" s="93" t="s">
        <v>938</v>
      </c>
      <c r="D626" s="93" t="s">
        <v>1664</v>
      </c>
      <c r="E626" s="93">
        <v>3</v>
      </c>
      <c r="F626" s="93" t="s">
        <v>37</v>
      </c>
      <c r="G626" s="93" t="s">
        <v>744</v>
      </c>
      <c r="H626" s="93">
        <v>54</v>
      </c>
      <c r="I626" s="93">
        <v>36</v>
      </c>
      <c r="J626" s="93">
        <v>18</v>
      </c>
      <c r="K626" s="93"/>
      <c r="L626" s="93"/>
      <c r="M626" s="93">
        <v>1</v>
      </c>
      <c r="N626" s="93">
        <f t="shared" si="56"/>
        <v>36</v>
      </c>
      <c r="O626" s="93">
        <f t="shared" si="57"/>
        <v>18</v>
      </c>
      <c r="P626" s="93">
        <f t="shared" si="58"/>
        <v>0</v>
      </c>
      <c r="Q626" s="93"/>
      <c r="R626" s="93">
        <f t="shared" si="60"/>
        <v>54</v>
      </c>
      <c r="S626" s="93">
        <v>100</v>
      </c>
      <c r="T626" s="93">
        <v>59</v>
      </c>
      <c r="U626" s="93" t="s">
        <v>816</v>
      </c>
      <c r="V626" s="504"/>
      <c r="W626" s="504" t="s">
        <v>1538</v>
      </c>
    </row>
    <row r="627" spans="1:24">
      <c r="A627" s="95">
        <v>15</v>
      </c>
      <c r="B627" s="506">
        <v>32</v>
      </c>
      <c r="C627" s="93" t="s">
        <v>726</v>
      </c>
      <c r="D627" s="93" t="s">
        <v>425</v>
      </c>
      <c r="E627" s="93">
        <v>3</v>
      </c>
      <c r="F627" s="93" t="s">
        <v>37</v>
      </c>
      <c r="G627" s="93" t="s">
        <v>744</v>
      </c>
      <c r="H627" s="93">
        <v>54</v>
      </c>
      <c r="I627" s="93">
        <v>36</v>
      </c>
      <c r="J627" s="93">
        <v>18</v>
      </c>
      <c r="K627" s="93"/>
      <c r="L627" s="93"/>
      <c r="M627" s="93">
        <v>3</v>
      </c>
      <c r="N627" s="93">
        <f t="shared" si="56"/>
        <v>108</v>
      </c>
      <c r="O627" s="93">
        <f t="shared" si="57"/>
        <v>54</v>
      </c>
      <c r="P627" s="93">
        <f t="shared" si="58"/>
        <v>0</v>
      </c>
      <c r="Q627" s="93"/>
      <c r="R627" s="93">
        <f t="shared" si="60"/>
        <v>162</v>
      </c>
      <c r="S627" s="93">
        <v>90</v>
      </c>
      <c r="T627" s="93">
        <v>59</v>
      </c>
      <c r="U627" s="93" t="s">
        <v>60</v>
      </c>
      <c r="V627" s="504"/>
      <c r="W627" s="504" t="s">
        <v>1538</v>
      </c>
    </row>
    <row r="628" spans="1:24">
      <c r="A628" s="95">
        <v>16</v>
      </c>
      <c r="B628" s="506">
        <v>32</v>
      </c>
      <c r="C628" s="93" t="s">
        <v>424</v>
      </c>
      <c r="D628" s="93" t="s">
        <v>425</v>
      </c>
      <c r="E628" s="93">
        <v>3</v>
      </c>
      <c r="F628" s="93" t="s">
        <v>37</v>
      </c>
      <c r="G628" s="93" t="s">
        <v>744</v>
      </c>
      <c r="H628" s="93">
        <v>54</v>
      </c>
      <c r="I628" s="93">
        <v>36</v>
      </c>
      <c r="J628" s="93">
        <v>18</v>
      </c>
      <c r="K628" s="93"/>
      <c r="L628" s="93"/>
      <c r="M628" s="93">
        <v>2</v>
      </c>
      <c r="N628" s="93">
        <f t="shared" si="56"/>
        <v>72</v>
      </c>
      <c r="O628" s="93">
        <f t="shared" si="57"/>
        <v>36</v>
      </c>
      <c r="P628" s="93">
        <f t="shared" si="58"/>
        <v>0</v>
      </c>
      <c r="Q628" s="93"/>
      <c r="R628" s="93">
        <f t="shared" si="60"/>
        <v>108</v>
      </c>
      <c r="S628" s="93">
        <v>110</v>
      </c>
      <c r="T628" s="93">
        <v>59</v>
      </c>
      <c r="U628" s="93" t="s">
        <v>74</v>
      </c>
      <c r="V628" s="504"/>
      <c r="W628" s="504" t="s">
        <v>1538</v>
      </c>
    </row>
    <row r="629" spans="1:24">
      <c r="A629" s="95">
        <v>17</v>
      </c>
      <c r="B629" s="506">
        <v>32</v>
      </c>
      <c r="C629" s="93" t="s">
        <v>424</v>
      </c>
      <c r="D629" s="93" t="s">
        <v>425</v>
      </c>
      <c r="E629" s="93">
        <v>3</v>
      </c>
      <c r="F629" s="93" t="s">
        <v>37</v>
      </c>
      <c r="G629" s="93" t="s">
        <v>744</v>
      </c>
      <c r="H629" s="93">
        <v>54</v>
      </c>
      <c r="I629" s="93">
        <v>36</v>
      </c>
      <c r="J629" s="93">
        <v>18</v>
      </c>
      <c r="K629" s="93"/>
      <c r="L629" s="93"/>
      <c r="M629" s="93">
        <v>1</v>
      </c>
      <c r="N629" s="93">
        <f t="shared" si="56"/>
        <v>36</v>
      </c>
      <c r="O629" s="93">
        <f t="shared" si="57"/>
        <v>18</v>
      </c>
      <c r="P629" s="93">
        <f t="shared" si="58"/>
        <v>0</v>
      </c>
      <c r="Q629" s="93"/>
      <c r="R629" s="93">
        <f t="shared" si="60"/>
        <v>54</v>
      </c>
      <c r="S629" s="93">
        <v>75</v>
      </c>
      <c r="T629" s="93">
        <v>59</v>
      </c>
      <c r="U629" s="93" t="s">
        <v>100</v>
      </c>
      <c r="V629" s="504"/>
      <c r="W629" s="504" t="s">
        <v>1538</v>
      </c>
    </row>
    <row r="630" spans="1:24">
      <c r="A630" s="95">
        <v>18</v>
      </c>
      <c r="B630" s="506">
        <v>32</v>
      </c>
      <c r="C630" s="93" t="s">
        <v>424</v>
      </c>
      <c r="D630" s="93" t="s">
        <v>425</v>
      </c>
      <c r="E630" s="93">
        <v>3</v>
      </c>
      <c r="F630" s="93" t="s">
        <v>37</v>
      </c>
      <c r="G630" s="93" t="s">
        <v>744</v>
      </c>
      <c r="H630" s="93">
        <v>54</v>
      </c>
      <c r="I630" s="93">
        <v>36</v>
      </c>
      <c r="J630" s="93">
        <v>18</v>
      </c>
      <c r="K630" s="93"/>
      <c r="L630" s="93"/>
      <c r="M630" s="93">
        <v>2</v>
      </c>
      <c r="N630" s="93">
        <f t="shared" si="56"/>
        <v>72</v>
      </c>
      <c r="O630" s="93">
        <f t="shared" si="57"/>
        <v>36</v>
      </c>
      <c r="P630" s="93">
        <f t="shared" si="58"/>
        <v>0</v>
      </c>
      <c r="Q630" s="93"/>
      <c r="R630" s="93">
        <f t="shared" si="60"/>
        <v>108</v>
      </c>
      <c r="S630" s="93">
        <v>125</v>
      </c>
      <c r="T630" s="93">
        <v>59</v>
      </c>
      <c r="U630" s="93" t="s">
        <v>95</v>
      </c>
      <c r="V630" s="504"/>
      <c r="W630" s="504" t="s">
        <v>1538</v>
      </c>
    </row>
    <row r="631" spans="1:24">
      <c r="A631" s="95">
        <v>19</v>
      </c>
      <c r="B631" s="506">
        <v>32</v>
      </c>
      <c r="C631" s="93" t="s">
        <v>424</v>
      </c>
      <c r="D631" s="93" t="s">
        <v>425</v>
      </c>
      <c r="E631" s="93">
        <v>3</v>
      </c>
      <c r="F631" s="93" t="s">
        <v>37</v>
      </c>
      <c r="G631" s="93" t="s">
        <v>744</v>
      </c>
      <c r="H631" s="93">
        <v>54</v>
      </c>
      <c r="I631" s="93">
        <v>36</v>
      </c>
      <c r="J631" s="93">
        <v>18</v>
      </c>
      <c r="K631" s="93"/>
      <c r="L631" s="93"/>
      <c r="M631" s="93">
        <v>1</v>
      </c>
      <c r="N631" s="93">
        <f t="shared" si="56"/>
        <v>36</v>
      </c>
      <c r="O631" s="93">
        <f t="shared" si="57"/>
        <v>18</v>
      </c>
      <c r="P631" s="93">
        <f t="shared" si="58"/>
        <v>0</v>
      </c>
      <c r="Q631" s="93"/>
      <c r="R631" s="93">
        <f t="shared" si="60"/>
        <v>54</v>
      </c>
      <c r="S631" s="93">
        <v>100</v>
      </c>
      <c r="T631" s="93">
        <v>59</v>
      </c>
      <c r="U631" s="93" t="s">
        <v>129</v>
      </c>
      <c r="V631" s="504"/>
      <c r="W631" s="504" t="s">
        <v>1538</v>
      </c>
    </row>
    <row r="632" spans="1:24">
      <c r="A632" s="95">
        <v>20</v>
      </c>
      <c r="B632" s="506">
        <v>32</v>
      </c>
      <c r="C632" s="93" t="s">
        <v>424</v>
      </c>
      <c r="D632" s="93" t="s">
        <v>425</v>
      </c>
      <c r="E632" s="93">
        <v>3</v>
      </c>
      <c r="F632" s="93" t="s">
        <v>37</v>
      </c>
      <c r="G632" s="93" t="s">
        <v>744</v>
      </c>
      <c r="H632" s="93">
        <v>54</v>
      </c>
      <c r="I632" s="93">
        <v>36</v>
      </c>
      <c r="J632" s="93">
        <v>18</v>
      </c>
      <c r="K632" s="93"/>
      <c r="L632" s="93"/>
      <c r="M632" s="93">
        <v>1</v>
      </c>
      <c r="N632" s="93">
        <f t="shared" si="56"/>
        <v>36</v>
      </c>
      <c r="O632" s="93">
        <f t="shared" si="57"/>
        <v>18</v>
      </c>
      <c r="P632" s="93">
        <f t="shared" si="58"/>
        <v>0</v>
      </c>
      <c r="Q632" s="93"/>
      <c r="R632" s="93">
        <f t="shared" si="60"/>
        <v>54</v>
      </c>
      <c r="S632" s="93">
        <v>50</v>
      </c>
      <c r="T632" s="93">
        <v>59</v>
      </c>
      <c r="U632" s="93" t="s">
        <v>381</v>
      </c>
      <c r="V632" s="504"/>
      <c r="W632" s="504" t="s">
        <v>1538</v>
      </c>
    </row>
    <row r="633" spans="1:24">
      <c r="A633" s="95">
        <v>21</v>
      </c>
      <c r="B633" s="506">
        <v>32</v>
      </c>
      <c r="C633" s="93" t="s">
        <v>1677</v>
      </c>
      <c r="D633" s="93" t="s">
        <v>425</v>
      </c>
      <c r="E633" s="93">
        <v>3</v>
      </c>
      <c r="F633" s="93" t="s">
        <v>37</v>
      </c>
      <c r="G633" s="93" t="s">
        <v>744</v>
      </c>
      <c r="H633" s="93">
        <v>54</v>
      </c>
      <c r="I633" s="93">
        <v>36</v>
      </c>
      <c r="J633" s="93">
        <v>18</v>
      </c>
      <c r="K633" s="93"/>
      <c r="L633" s="93"/>
      <c r="M633" s="93">
        <v>1</v>
      </c>
      <c r="N633" s="93">
        <f t="shared" si="56"/>
        <v>36</v>
      </c>
      <c r="O633" s="93">
        <f t="shared" si="57"/>
        <v>18</v>
      </c>
      <c r="P633" s="93">
        <f t="shared" si="58"/>
        <v>0</v>
      </c>
      <c r="Q633" s="93"/>
      <c r="R633" s="93">
        <f t="shared" si="60"/>
        <v>54</v>
      </c>
      <c r="S633" s="93">
        <v>100</v>
      </c>
      <c r="T633" s="93">
        <v>59</v>
      </c>
      <c r="U633" s="93" t="s">
        <v>1676</v>
      </c>
      <c r="V633" s="504"/>
      <c r="W633" s="504" t="s">
        <v>1538</v>
      </c>
    </row>
    <row r="634" spans="1:24">
      <c r="A634" s="95">
        <v>22</v>
      </c>
      <c r="B634" s="506">
        <v>32</v>
      </c>
      <c r="C634" s="93" t="s">
        <v>424</v>
      </c>
      <c r="D634" s="93" t="s">
        <v>425</v>
      </c>
      <c r="E634" s="93">
        <v>3</v>
      </c>
      <c r="F634" s="93" t="s">
        <v>37</v>
      </c>
      <c r="G634" s="93" t="s">
        <v>744</v>
      </c>
      <c r="H634" s="93">
        <v>54</v>
      </c>
      <c r="I634" s="93">
        <v>36</v>
      </c>
      <c r="J634" s="93">
        <v>18</v>
      </c>
      <c r="K634" s="93"/>
      <c r="L634" s="93"/>
      <c r="M634" s="93">
        <v>2</v>
      </c>
      <c r="N634" s="93">
        <f t="shared" si="56"/>
        <v>72</v>
      </c>
      <c r="O634" s="93">
        <f t="shared" si="57"/>
        <v>36</v>
      </c>
      <c r="P634" s="93">
        <f t="shared" si="58"/>
        <v>0</v>
      </c>
      <c r="Q634" s="93"/>
      <c r="R634" s="93">
        <f t="shared" si="60"/>
        <v>108</v>
      </c>
      <c r="S634" s="93">
        <v>75</v>
      </c>
      <c r="T634" s="93">
        <v>59</v>
      </c>
      <c r="U634" s="93" t="s">
        <v>812</v>
      </c>
      <c r="V634" s="504"/>
      <c r="W634" s="504" t="s">
        <v>1538</v>
      </c>
    </row>
    <row r="635" spans="1:24">
      <c r="A635" s="95">
        <v>23</v>
      </c>
      <c r="B635" s="506">
        <v>32</v>
      </c>
      <c r="C635" s="93" t="s">
        <v>424</v>
      </c>
      <c r="D635" s="93" t="s">
        <v>425</v>
      </c>
      <c r="E635" s="93">
        <v>3</v>
      </c>
      <c r="F635" s="93" t="s">
        <v>37</v>
      </c>
      <c r="G635" s="93" t="s">
        <v>744</v>
      </c>
      <c r="H635" s="93">
        <v>54</v>
      </c>
      <c r="I635" s="93">
        <v>36</v>
      </c>
      <c r="J635" s="93">
        <v>18</v>
      </c>
      <c r="K635" s="93"/>
      <c r="L635" s="93"/>
      <c r="M635" s="93">
        <v>1</v>
      </c>
      <c r="N635" s="93">
        <f t="shared" si="56"/>
        <v>36</v>
      </c>
      <c r="O635" s="93">
        <f t="shared" si="57"/>
        <v>18</v>
      </c>
      <c r="P635" s="93">
        <f t="shared" si="58"/>
        <v>0</v>
      </c>
      <c r="Q635" s="93"/>
      <c r="R635" s="93">
        <f t="shared" si="60"/>
        <v>54</v>
      </c>
      <c r="S635" s="93">
        <v>80</v>
      </c>
      <c r="T635" s="93">
        <v>59</v>
      </c>
      <c r="U635" s="93" t="s">
        <v>813</v>
      </c>
      <c r="V635" s="504"/>
      <c r="W635" s="504" t="s">
        <v>1538</v>
      </c>
    </row>
    <row r="636" spans="1:24">
      <c r="A636" s="95">
        <v>24</v>
      </c>
      <c r="B636" s="506">
        <v>32</v>
      </c>
      <c r="C636" s="93" t="s">
        <v>1686</v>
      </c>
      <c r="D636" s="93" t="s">
        <v>425</v>
      </c>
      <c r="E636" s="93">
        <v>3</v>
      </c>
      <c r="F636" s="93" t="s">
        <v>37</v>
      </c>
      <c r="G636" s="93" t="s">
        <v>744</v>
      </c>
      <c r="H636" s="93">
        <v>54</v>
      </c>
      <c r="I636" s="93">
        <v>36</v>
      </c>
      <c r="J636" s="93">
        <v>18</v>
      </c>
      <c r="K636" s="93"/>
      <c r="L636" s="93"/>
      <c r="M636" s="93">
        <v>1</v>
      </c>
      <c r="N636" s="93">
        <f t="shared" si="56"/>
        <v>36</v>
      </c>
      <c r="O636" s="93">
        <f t="shared" si="57"/>
        <v>18</v>
      </c>
      <c r="P636" s="93">
        <f t="shared" si="58"/>
        <v>0</v>
      </c>
      <c r="Q636" s="93"/>
      <c r="R636" s="93">
        <f t="shared" si="60"/>
        <v>54</v>
      </c>
      <c r="S636" s="93">
        <v>100</v>
      </c>
      <c r="T636" s="93">
        <v>59</v>
      </c>
      <c r="U636" s="93" t="s">
        <v>601</v>
      </c>
      <c r="V636" s="504"/>
      <c r="W636" s="504" t="s">
        <v>1538</v>
      </c>
    </row>
    <row r="637" spans="1:24">
      <c r="A637" s="95">
        <v>25</v>
      </c>
      <c r="B637" s="506">
        <v>32</v>
      </c>
      <c r="C637" s="93" t="s">
        <v>1689</v>
      </c>
      <c r="D637" s="93" t="s">
        <v>425</v>
      </c>
      <c r="E637" s="93">
        <v>3</v>
      </c>
      <c r="F637" s="93" t="s">
        <v>37</v>
      </c>
      <c r="G637" s="93" t="s">
        <v>744</v>
      </c>
      <c r="H637" s="93">
        <v>54</v>
      </c>
      <c r="I637" s="93">
        <v>36</v>
      </c>
      <c r="J637" s="93">
        <v>18</v>
      </c>
      <c r="K637" s="93"/>
      <c r="L637" s="93"/>
      <c r="M637" s="93">
        <v>1</v>
      </c>
      <c r="N637" s="93">
        <f t="shared" si="56"/>
        <v>36</v>
      </c>
      <c r="O637" s="93">
        <f t="shared" si="57"/>
        <v>18</v>
      </c>
      <c r="P637" s="93">
        <f t="shared" si="58"/>
        <v>0</v>
      </c>
      <c r="Q637" s="93"/>
      <c r="R637" s="93">
        <f t="shared" si="60"/>
        <v>54</v>
      </c>
      <c r="S637" s="93">
        <v>100</v>
      </c>
      <c r="T637" s="93">
        <v>59</v>
      </c>
      <c r="U637" s="93" t="s">
        <v>844</v>
      </c>
      <c r="V637" s="504"/>
      <c r="W637" s="504" t="s">
        <v>1538</v>
      </c>
    </row>
    <row r="638" spans="1:24">
      <c r="A638" s="95">
        <v>26</v>
      </c>
      <c r="B638" s="506">
        <v>32</v>
      </c>
      <c r="C638" s="93" t="s">
        <v>537</v>
      </c>
      <c r="D638" s="93" t="s">
        <v>538</v>
      </c>
      <c r="E638" s="93">
        <v>2</v>
      </c>
      <c r="F638" s="93" t="s">
        <v>37</v>
      </c>
      <c r="G638" s="93" t="s">
        <v>734</v>
      </c>
      <c r="H638" s="93">
        <v>36</v>
      </c>
      <c r="I638" s="93">
        <v>24</v>
      </c>
      <c r="J638" s="93">
        <v>12</v>
      </c>
      <c r="K638" s="93"/>
      <c r="L638" s="93"/>
      <c r="M638" s="93">
        <v>1</v>
      </c>
      <c r="N638" s="93">
        <f t="shared" si="56"/>
        <v>24</v>
      </c>
      <c r="O638" s="93">
        <f t="shared" si="57"/>
        <v>12</v>
      </c>
      <c r="P638" s="93">
        <f t="shared" si="58"/>
        <v>0</v>
      </c>
      <c r="Q638" s="93"/>
      <c r="R638" s="93">
        <f t="shared" si="60"/>
        <v>36</v>
      </c>
      <c r="S638" s="93">
        <v>97</v>
      </c>
      <c r="T638" s="93">
        <v>57</v>
      </c>
      <c r="U638" s="93" t="s">
        <v>551</v>
      </c>
      <c r="V638" s="504"/>
      <c r="W638" s="504" t="s">
        <v>1538</v>
      </c>
    </row>
    <row r="639" spans="1:24">
      <c r="A639" s="95">
        <v>27</v>
      </c>
      <c r="B639" s="506">
        <v>32</v>
      </c>
      <c r="C639" s="93" t="s">
        <v>978</v>
      </c>
      <c r="D639" s="93" t="s">
        <v>979</v>
      </c>
      <c r="E639" s="93">
        <v>3</v>
      </c>
      <c r="F639" s="93" t="s">
        <v>44</v>
      </c>
      <c r="G639" s="99">
        <v>0.9</v>
      </c>
      <c r="H639" s="93">
        <v>90</v>
      </c>
      <c r="I639" s="93"/>
      <c r="J639" s="93"/>
      <c r="K639" s="93"/>
      <c r="L639" s="93">
        <v>90</v>
      </c>
      <c r="M639" s="641">
        <v>3</v>
      </c>
      <c r="N639" s="93">
        <f t="shared" si="56"/>
        <v>0</v>
      </c>
      <c r="O639" s="93">
        <f t="shared" si="57"/>
        <v>0</v>
      </c>
      <c r="P639" s="93">
        <f t="shared" si="58"/>
        <v>0</v>
      </c>
      <c r="Q639" s="93">
        <f>L639*M639</f>
        <v>270</v>
      </c>
      <c r="R639" s="93">
        <f t="shared" si="60"/>
        <v>270</v>
      </c>
      <c r="S639" s="93">
        <v>33</v>
      </c>
      <c r="T639" s="93">
        <v>57</v>
      </c>
      <c r="U639" s="93" t="s">
        <v>551</v>
      </c>
      <c r="V639" s="504" t="s">
        <v>1697</v>
      </c>
      <c r="W639" s="504" t="s">
        <v>1538</v>
      </c>
      <c r="X639" s="628" t="s">
        <v>1935</v>
      </c>
    </row>
    <row r="640" spans="1:24" ht="15" customHeight="1">
      <c r="A640" s="506"/>
      <c r="B640" s="506"/>
      <c r="C640" s="98" t="s">
        <v>313</v>
      </c>
      <c r="D640" s="93"/>
      <c r="E640" s="93"/>
      <c r="F640" s="93"/>
      <c r="G640" s="93"/>
      <c r="H640" s="93"/>
      <c r="I640" s="93"/>
      <c r="J640" s="93"/>
      <c r="K640" s="93"/>
      <c r="L640" s="93"/>
      <c r="M640" s="98">
        <f>SUM(M613:M639)</f>
        <v>41</v>
      </c>
      <c r="N640" s="98">
        <f>SUM(N613:N639)</f>
        <v>1290</v>
      </c>
      <c r="O640" s="98">
        <f>SUM(O613:O639)</f>
        <v>720</v>
      </c>
      <c r="P640" s="98">
        <f t="shared" ref="P640:Q640" si="61">SUM(P613:P639)</f>
        <v>0</v>
      </c>
      <c r="Q640" s="98">
        <f t="shared" si="61"/>
        <v>270</v>
      </c>
      <c r="R640" s="98">
        <f>SUM(R613:R639)</f>
        <v>2280</v>
      </c>
      <c r="S640" s="93"/>
      <c r="T640" s="93"/>
      <c r="U640" s="93"/>
      <c r="V640" s="504"/>
      <c r="W640" s="504" t="s">
        <v>1538</v>
      </c>
      <c r="X640">
        <v>1</v>
      </c>
    </row>
    <row r="641" spans="1:24" ht="12.75" customHeight="1">
      <c r="A641" s="95">
        <v>1</v>
      </c>
      <c r="B641" s="93">
        <v>33</v>
      </c>
      <c r="C641" s="93" t="s">
        <v>893</v>
      </c>
      <c r="D641" s="94" t="s">
        <v>354</v>
      </c>
      <c r="E641" s="95">
        <v>2</v>
      </c>
      <c r="F641" s="96" t="s">
        <v>44</v>
      </c>
      <c r="G641" s="94" t="s">
        <v>734</v>
      </c>
      <c r="H641" s="93">
        <v>36</v>
      </c>
      <c r="I641" s="93">
        <v>24</v>
      </c>
      <c r="J641" s="93">
        <v>12</v>
      </c>
      <c r="K641" s="93"/>
      <c r="L641" s="93"/>
      <c r="M641" s="93">
        <v>1</v>
      </c>
      <c r="N641" s="93">
        <f t="shared" si="56"/>
        <v>24</v>
      </c>
      <c r="O641" s="93">
        <f t="shared" si="57"/>
        <v>12</v>
      </c>
      <c r="P641" s="93">
        <f t="shared" si="58"/>
        <v>0</v>
      </c>
      <c r="Q641" s="93"/>
      <c r="R641" s="93">
        <f t="shared" ref="R641:R649" si="62">H641*M641</f>
        <v>36</v>
      </c>
      <c r="S641" s="90">
        <v>105</v>
      </c>
      <c r="T641" s="93">
        <v>56</v>
      </c>
      <c r="U641" s="90" t="s">
        <v>71</v>
      </c>
      <c r="V641" s="92"/>
      <c r="W641" s="504" t="s">
        <v>1761</v>
      </c>
    </row>
    <row r="642" spans="1:24" ht="12.75" customHeight="1">
      <c r="A642" s="95">
        <v>2</v>
      </c>
      <c r="B642" s="93">
        <v>33</v>
      </c>
      <c r="C642" s="93" t="s">
        <v>642</v>
      </c>
      <c r="D642" s="94" t="s">
        <v>725</v>
      </c>
      <c r="E642" s="95">
        <v>3</v>
      </c>
      <c r="F642" s="96" t="s">
        <v>37</v>
      </c>
      <c r="G642" s="94" t="s">
        <v>744</v>
      </c>
      <c r="H642" s="93">
        <v>54</v>
      </c>
      <c r="I642" s="93">
        <v>36</v>
      </c>
      <c r="J642" s="93">
        <v>18</v>
      </c>
      <c r="K642" s="93"/>
      <c r="L642" s="93"/>
      <c r="M642" s="93">
        <v>2</v>
      </c>
      <c r="N642" s="93">
        <f t="shared" si="56"/>
        <v>72</v>
      </c>
      <c r="O642" s="93">
        <f t="shared" si="57"/>
        <v>36</v>
      </c>
      <c r="P642" s="93">
        <f t="shared" si="58"/>
        <v>0</v>
      </c>
      <c r="Q642" s="93"/>
      <c r="R642" s="93">
        <f t="shared" si="62"/>
        <v>108</v>
      </c>
      <c r="S642" s="90">
        <v>79</v>
      </c>
      <c r="T642" s="90">
        <v>58</v>
      </c>
      <c r="U642" s="90" t="s">
        <v>635</v>
      </c>
      <c r="V642" s="92"/>
      <c r="W642" s="504" t="s">
        <v>1761</v>
      </c>
    </row>
    <row r="643" spans="1:24">
      <c r="A643" s="95">
        <v>3</v>
      </c>
      <c r="B643" s="506">
        <v>33</v>
      </c>
      <c r="C643" s="93" t="s">
        <v>642</v>
      </c>
      <c r="D643" s="93" t="s">
        <v>725</v>
      </c>
      <c r="E643" s="93">
        <v>3</v>
      </c>
      <c r="F643" s="93" t="s">
        <v>37</v>
      </c>
      <c r="G643" s="93" t="s">
        <v>744</v>
      </c>
      <c r="H643" s="93">
        <v>54</v>
      </c>
      <c r="I643" s="93">
        <v>36</v>
      </c>
      <c r="J643" s="93">
        <v>18</v>
      </c>
      <c r="K643" s="93"/>
      <c r="L643" s="93"/>
      <c r="M643" s="93">
        <v>2</v>
      </c>
      <c r="N643" s="93">
        <f t="shared" si="56"/>
        <v>72</v>
      </c>
      <c r="O643" s="93">
        <f t="shared" si="57"/>
        <v>36</v>
      </c>
      <c r="P643" s="93">
        <f t="shared" si="58"/>
        <v>0</v>
      </c>
      <c r="Q643" s="93"/>
      <c r="R643" s="93">
        <f t="shared" si="62"/>
        <v>108</v>
      </c>
      <c r="S643" s="93">
        <v>85</v>
      </c>
      <c r="T643" s="93">
        <v>59</v>
      </c>
      <c r="U643" s="93" t="s">
        <v>23</v>
      </c>
      <c r="V643" s="504"/>
      <c r="W643" s="504" t="s">
        <v>1761</v>
      </c>
    </row>
    <row r="644" spans="1:24">
      <c r="A644" s="95">
        <v>4</v>
      </c>
      <c r="B644" s="506">
        <v>33</v>
      </c>
      <c r="C644" s="93" t="s">
        <v>642</v>
      </c>
      <c r="D644" s="93" t="s">
        <v>725</v>
      </c>
      <c r="E644" s="93">
        <v>3</v>
      </c>
      <c r="F644" s="93" t="s">
        <v>37</v>
      </c>
      <c r="G644" s="93" t="s">
        <v>744</v>
      </c>
      <c r="H644" s="93">
        <v>54</v>
      </c>
      <c r="I644" s="93">
        <v>36</v>
      </c>
      <c r="J644" s="93">
        <v>18</v>
      </c>
      <c r="K644" s="93"/>
      <c r="L644" s="93"/>
      <c r="M644" s="93">
        <v>2</v>
      </c>
      <c r="N644" s="93">
        <f t="shared" si="56"/>
        <v>72</v>
      </c>
      <c r="O644" s="93">
        <f t="shared" si="57"/>
        <v>36</v>
      </c>
      <c r="P644" s="93">
        <f t="shared" si="58"/>
        <v>0</v>
      </c>
      <c r="Q644" s="93"/>
      <c r="R644" s="93">
        <f t="shared" si="62"/>
        <v>108</v>
      </c>
      <c r="S644" s="93">
        <v>90</v>
      </c>
      <c r="T644" s="93">
        <v>59</v>
      </c>
      <c r="U644" s="93" t="s">
        <v>85</v>
      </c>
      <c r="V644" s="504"/>
      <c r="W644" s="504" t="s">
        <v>1761</v>
      </c>
    </row>
    <row r="645" spans="1:24">
      <c r="A645" s="95">
        <v>5</v>
      </c>
      <c r="B645" s="506">
        <v>33</v>
      </c>
      <c r="C645" s="93" t="s">
        <v>642</v>
      </c>
      <c r="D645" s="93" t="s">
        <v>725</v>
      </c>
      <c r="E645" s="93">
        <v>3</v>
      </c>
      <c r="F645" s="93" t="s">
        <v>37</v>
      </c>
      <c r="G645" s="93" t="s">
        <v>744</v>
      </c>
      <c r="H645" s="93">
        <v>54</v>
      </c>
      <c r="I645" s="93">
        <v>36</v>
      </c>
      <c r="J645" s="93">
        <v>18</v>
      </c>
      <c r="K645" s="93"/>
      <c r="L645" s="93"/>
      <c r="M645" s="93">
        <v>2</v>
      </c>
      <c r="N645" s="93">
        <f t="shared" si="56"/>
        <v>72</v>
      </c>
      <c r="O645" s="93">
        <f t="shared" si="57"/>
        <v>36</v>
      </c>
      <c r="P645" s="93">
        <f t="shared" si="58"/>
        <v>0</v>
      </c>
      <c r="Q645" s="93"/>
      <c r="R645" s="93">
        <f t="shared" si="62"/>
        <v>108</v>
      </c>
      <c r="S645" s="93">
        <v>75</v>
      </c>
      <c r="T645" s="93">
        <v>59</v>
      </c>
      <c r="U645" s="93" t="s">
        <v>53</v>
      </c>
      <c r="V645" s="504"/>
      <c r="W645" s="504" t="s">
        <v>1761</v>
      </c>
    </row>
    <row r="646" spans="1:24">
      <c r="A646" s="95">
        <v>6</v>
      </c>
      <c r="B646" s="506">
        <v>33</v>
      </c>
      <c r="C646" s="93" t="s">
        <v>642</v>
      </c>
      <c r="D646" s="93" t="s">
        <v>725</v>
      </c>
      <c r="E646" s="93">
        <v>3</v>
      </c>
      <c r="F646" s="93" t="s">
        <v>37</v>
      </c>
      <c r="G646" s="93" t="s">
        <v>744</v>
      </c>
      <c r="H646" s="93">
        <v>54</v>
      </c>
      <c r="I646" s="93">
        <v>36</v>
      </c>
      <c r="J646" s="93">
        <v>18</v>
      </c>
      <c r="K646" s="93"/>
      <c r="L646" s="93"/>
      <c r="M646" s="93">
        <v>3</v>
      </c>
      <c r="N646" s="93">
        <f t="shared" si="56"/>
        <v>108</v>
      </c>
      <c r="O646" s="93">
        <f t="shared" si="57"/>
        <v>54</v>
      </c>
      <c r="P646" s="93">
        <f t="shared" si="58"/>
        <v>0</v>
      </c>
      <c r="Q646" s="93"/>
      <c r="R646" s="93">
        <f t="shared" si="62"/>
        <v>162</v>
      </c>
      <c r="S646" s="93">
        <v>100</v>
      </c>
      <c r="T646" s="93">
        <v>59</v>
      </c>
      <c r="U646" s="93" t="s">
        <v>89</v>
      </c>
      <c r="V646" s="504"/>
      <c r="W646" s="504" t="s">
        <v>1761</v>
      </c>
    </row>
    <row r="647" spans="1:24">
      <c r="A647" s="95">
        <v>7</v>
      </c>
      <c r="B647" s="506">
        <v>33</v>
      </c>
      <c r="C647" s="93" t="s">
        <v>642</v>
      </c>
      <c r="D647" s="93" t="s">
        <v>725</v>
      </c>
      <c r="E647" s="93">
        <v>3</v>
      </c>
      <c r="F647" s="93" t="s">
        <v>37</v>
      </c>
      <c r="G647" s="93" t="s">
        <v>744</v>
      </c>
      <c r="H647" s="93">
        <v>54</v>
      </c>
      <c r="I647" s="93">
        <v>36</v>
      </c>
      <c r="J647" s="93">
        <v>18</v>
      </c>
      <c r="K647" s="93"/>
      <c r="L647" s="93"/>
      <c r="M647" s="93">
        <v>2</v>
      </c>
      <c r="N647" s="93">
        <f t="shared" si="56"/>
        <v>72</v>
      </c>
      <c r="O647" s="93">
        <f t="shared" si="57"/>
        <v>36</v>
      </c>
      <c r="P647" s="93">
        <f t="shared" si="58"/>
        <v>0</v>
      </c>
      <c r="Q647" s="93"/>
      <c r="R647" s="93">
        <f t="shared" si="62"/>
        <v>108</v>
      </c>
      <c r="S647" s="93">
        <v>95</v>
      </c>
      <c r="T647" s="93">
        <v>59</v>
      </c>
      <c r="U647" s="93" t="s">
        <v>99</v>
      </c>
      <c r="V647" s="504"/>
      <c r="W647" s="504" t="s">
        <v>1761</v>
      </c>
    </row>
    <row r="648" spans="1:24">
      <c r="A648" s="95">
        <v>8</v>
      </c>
      <c r="B648" s="506">
        <v>33</v>
      </c>
      <c r="C648" s="93" t="s">
        <v>642</v>
      </c>
      <c r="D648" s="93" t="s">
        <v>725</v>
      </c>
      <c r="E648" s="93">
        <v>3</v>
      </c>
      <c r="F648" s="93" t="s">
        <v>37</v>
      </c>
      <c r="G648" s="93" t="s">
        <v>744</v>
      </c>
      <c r="H648" s="93">
        <v>54</v>
      </c>
      <c r="I648" s="93">
        <v>36</v>
      </c>
      <c r="J648" s="93">
        <v>18</v>
      </c>
      <c r="K648" s="93"/>
      <c r="L648" s="93"/>
      <c r="M648" s="93">
        <v>1</v>
      </c>
      <c r="N648" s="93">
        <f t="shared" si="56"/>
        <v>36</v>
      </c>
      <c r="O648" s="93">
        <f t="shared" si="57"/>
        <v>18</v>
      </c>
      <c r="P648" s="93">
        <f t="shared" si="58"/>
        <v>0</v>
      </c>
      <c r="Q648" s="93"/>
      <c r="R648" s="93">
        <f t="shared" si="62"/>
        <v>54</v>
      </c>
      <c r="S648" s="93">
        <v>100</v>
      </c>
      <c r="T648" s="93">
        <v>59</v>
      </c>
      <c r="U648" s="93" t="s">
        <v>816</v>
      </c>
      <c r="V648" s="504"/>
      <c r="W648" s="504" t="s">
        <v>1761</v>
      </c>
    </row>
    <row r="649" spans="1:24">
      <c r="A649" s="95">
        <v>9</v>
      </c>
      <c r="B649" s="506">
        <v>33</v>
      </c>
      <c r="C649" s="93" t="s">
        <v>724</v>
      </c>
      <c r="D649" s="93" t="s">
        <v>725</v>
      </c>
      <c r="E649" s="93">
        <v>3</v>
      </c>
      <c r="F649" s="93" t="s">
        <v>37</v>
      </c>
      <c r="G649" s="93" t="s">
        <v>744</v>
      </c>
      <c r="H649" s="93">
        <v>54</v>
      </c>
      <c r="I649" s="93">
        <v>36</v>
      </c>
      <c r="J649" s="93">
        <v>18</v>
      </c>
      <c r="K649" s="93"/>
      <c r="L649" s="93"/>
      <c r="M649" s="93">
        <v>1</v>
      </c>
      <c r="N649" s="93">
        <f t="shared" si="56"/>
        <v>36</v>
      </c>
      <c r="O649" s="93">
        <f t="shared" si="57"/>
        <v>18</v>
      </c>
      <c r="P649" s="93">
        <f t="shared" si="58"/>
        <v>0</v>
      </c>
      <c r="Q649" s="93"/>
      <c r="R649" s="93">
        <f t="shared" si="62"/>
        <v>54</v>
      </c>
      <c r="S649" s="93">
        <v>80</v>
      </c>
      <c r="T649" s="93">
        <v>59</v>
      </c>
      <c r="U649" s="93" t="s">
        <v>1674</v>
      </c>
      <c r="V649" s="504"/>
      <c r="W649" s="504" t="s">
        <v>1761</v>
      </c>
    </row>
    <row r="650" spans="1:24" ht="15" customHeight="1">
      <c r="A650" s="506"/>
      <c r="B650" s="506"/>
      <c r="C650" s="98" t="s">
        <v>313</v>
      </c>
      <c r="D650" s="93"/>
      <c r="E650" s="93"/>
      <c r="F650" s="93"/>
      <c r="G650" s="93"/>
      <c r="H650" s="93"/>
      <c r="I650" s="93"/>
      <c r="J650" s="93"/>
      <c r="K650" s="93"/>
      <c r="L650" s="93"/>
      <c r="M650" s="98">
        <f>SUM(M641:M649)</f>
        <v>16</v>
      </c>
      <c r="N650" s="98">
        <f>SUM(N641:N649)</f>
        <v>564</v>
      </c>
      <c r="O650" s="98">
        <f>SUM(O641:O649)</f>
        <v>282</v>
      </c>
      <c r="P650" s="98">
        <f>SUM(P641:P649)</f>
        <v>0</v>
      </c>
      <c r="Q650" s="98"/>
      <c r="R650" s="98">
        <f>SUM(R641:R649)</f>
        <v>846</v>
      </c>
      <c r="S650" s="93"/>
      <c r="T650" s="93"/>
      <c r="U650" s="93"/>
      <c r="V650" s="504"/>
      <c r="W650" s="645" t="s">
        <v>1761</v>
      </c>
      <c r="X650">
        <v>1</v>
      </c>
    </row>
    <row r="651" spans="1:24">
      <c r="A651" s="95">
        <v>1</v>
      </c>
      <c r="B651" s="93">
        <v>34</v>
      </c>
      <c r="C651" s="93" t="s">
        <v>460</v>
      </c>
      <c r="D651" s="94" t="s">
        <v>212</v>
      </c>
      <c r="E651" s="93">
        <v>3</v>
      </c>
      <c r="F651" s="96" t="s">
        <v>44</v>
      </c>
      <c r="G651" s="94" t="s">
        <v>744</v>
      </c>
      <c r="H651" s="93">
        <v>54</v>
      </c>
      <c r="I651" s="93">
        <v>36</v>
      </c>
      <c r="J651" s="93">
        <v>18</v>
      </c>
      <c r="K651" s="93"/>
      <c r="L651" s="93"/>
      <c r="M651" s="93">
        <v>2</v>
      </c>
      <c r="N651" s="93">
        <f t="shared" si="56"/>
        <v>72</v>
      </c>
      <c r="O651" s="93">
        <f t="shared" si="57"/>
        <v>36</v>
      </c>
      <c r="P651" s="93">
        <f t="shared" si="58"/>
        <v>0</v>
      </c>
      <c r="Q651" s="93"/>
      <c r="R651" s="93">
        <f t="shared" ref="R651:R661" si="63">H651*M651</f>
        <v>108</v>
      </c>
      <c r="S651" s="93">
        <v>60</v>
      </c>
      <c r="T651" s="93">
        <v>57</v>
      </c>
      <c r="U651" s="93" t="s">
        <v>46</v>
      </c>
      <c r="V651" s="92"/>
      <c r="W651" s="504" t="s">
        <v>1659</v>
      </c>
    </row>
    <row r="652" spans="1:24">
      <c r="A652" s="95">
        <v>2</v>
      </c>
      <c r="B652" s="93">
        <v>34</v>
      </c>
      <c r="C652" s="93" t="s">
        <v>460</v>
      </c>
      <c r="D652" s="94" t="s">
        <v>212</v>
      </c>
      <c r="E652" s="93">
        <v>3</v>
      </c>
      <c r="F652" s="96" t="s">
        <v>44</v>
      </c>
      <c r="G652" s="94" t="s">
        <v>744</v>
      </c>
      <c r="H652" s="93">
        <v>54</v>
      </c>
      <c r="I652" s="93">
        <v>36</v>
      </c>
      <c r="J652" s="93">
        <v>18</v>
      </c>
      <c r="K652" s="93"/>
      <c r="L652" s="93"/>
      <c r="M652" s="93">
        <v>1</v>
      </c>
      <c r="N652" s="93">
        <f t="shared" ref="N652:N715" si="64">I652*M652</f>
        <v>36</v>
      </c>
      <c r="O652" s="93">
        <f t="shared" ref="O652:O715" si="65">J652*M652</f>
        <v>18</v>
      </c>
      <c r="P652" s="93">
        <f t="shared" ref="P652:P715" si="66">K652*M652</f>
        <v>0</v>
      </c>
      <c r="Q652" s="93"/>
      <c r="R652" s="93">
        <f t="shared" si="63"/>
        <v>54</v>
      </c>
      <c r="S652" s="93">
        <v>110</v>
      </c>
      <c r="T652" s="93">
        <v>58</v>
      </c>
      <c r="U652" s="93" t="s">
        <v>38</v>
      </c>
      <c r="V652" s="92"/>
      <c r="W652" s="504" t="s">
        <v>1659</v>
      </c>
    </row>
    <row r="653" spans="1:24" ht="12.75" customHeight="1">
      <c r="A653" s="95">
        <v>3</v>
      </c>
      <c r="B653" s="93">
        <v>34</v>
      </c>
      <c r="C653" s="93" t="s">
        <v>113</v>
      </c>
      <c r="D653" s="94" t="s">
        <v>212</v>
      </c>
      <c r="E653" s="93">
        <v>3</v>
      </c>
      <c r="F653" s="96" t="s">
        <v>44</v>
      </c>
      <c r="G653" s="94" t="s">
        <v>744</v>
      </c>
      <c r="H653" s="93">
        <v>54</v>
      </c>
      <c r="I653" s="93">
        <v>36</v>
      </c>
      <c r="J653" s="93">
        <v>18</v>
      </c>
      <c r="K653" s="93"/>
      <c r="L653" s="93"/>
      <c r="M653" s="93">
        <v>1</v>
      </c>
      <c r="N653" s="93">
        <f t="shared" si="64"/>
        <v>36</v>
      </c>
      <c r="O653" s="93">
        <f t="shared" si="65"/>
        <v>18</v>
      </c>
      <c r="P653" s="93">
        <f t="shared" si="66"/>
        <v>0</v>
      </c>
      <c r="Q653" s="93"/>
      <c r="R653" s="93">
        <f t="shared" si="63"/>
        <v>54</v>
      </c>
      <c r="S653" s="93">
        <v>120</v>
      </c>
      <c r="T653" s="90">
        <v>58</v>
      </c>
      <c r="U653" s="93" t="s">
        <v>23</v>
      </c>
      <c r="V653" s="92"/>
      <c r="W653" s="504" t="s">
        <v>1659</v>
      </c>
    </row>
    <row r="654" spans="1:24" ht="12.75" customHeight="1">
      <c r="A654" s="95">
        <v>4</v>
      </c>
      <c r="B654" s="93">
        <v>34</v>
      </c>
      <c r="C654" s="93" t="s">
        <v>113</v>
      </c>
      <c r="D654" s="88" t="s">
        <v>212</v>
      </c>
      <c r="E654" s="95">
        <v>3</v>
      </c>
      <c r="F654" s="96" t="s">
        <v>44</v>
      </c>
      <c r="G654" s="94" t="s">
        <v>744</v>
      </c>
      <c r="H654" s="93">
        <v>54</v>
      </c>
      <c r="I654" s="93">
        <v>36</v>
      </c>
      <c r="J654" s="93">
        <v>18</v>
      </c>
      <c r="K654" s="93"/>
      <c r="L654" s="93"/>
      <c r="M654" s="93">
        <v>1</v>
      </c>
      <c r="N654" s="93">
        <f t="shared" si="64"/>
        <v>36</v>
      </c>
      <c r="O654" s="93">
        <f t="shared" si="65"/>
        <v>18</v>
      </c>
      <c r="P654" s="93">
        <f t="shared" si="66"/>
        <v>0</v>
      </c>
      <c r="Q654" s="93"/>
      <c r="R654" s="93">
        <f t="shared" si="63"/>
        <v>54</v>
      </c>
      <c r="S654" s="90">
        <v>70</v>
      </c>
      <c r="T654" s="90">
        <v>58</v>
      </c>
      <c r="U654" s="90" t="s">
        <v>396</v>
      </c>
      <c r="V654" s="92"/>
      <c r="W654" s="504" t="s">
        <v>1659</v>
      </c>
    </row>
    <row r="655" spans="1:24" ht="12.75" customHeight="1">
      <c r="A655" s="95">
        <v>5</v>
      </c>
      <c r="B655" s="93">
        <v>34</v>
      </c>
      <c r="C655" s="93" t="s">
        <v>460</v>
      </c>
      <c r="D655" s="88" t="s">
        <v>212</v>
      </c>
      <c r="E655" s="95">
        <v>3</v>
      </c>
      <c r="F655" s="96" t="s">
        <v>37</v>
      </c>
      <c r="G655" s="94" t="s">
        <v>744</v>
      </c>
      <c r="H655" s="93">
        <v>54</v>
      </c>
      <c r="I655" s="93">
        <v>36</v>
      </c>
      <c r="J655" s="93">
        <v>18</v>
      </c>
      <c r="K655" s="93"/>
      <c r="L655" s="93"/>
      <c r="M655" s="93">
        <v>3</v>
      </c>
      <c r="N655" s="93">
        <f t="shared" si="64"/>
        <v>108</v>
      </c>
      <c r="O655" s="93">
        <f t="shared" si="65"/>
        <v>54</v>
      </c>
      <c r="P655" s="93">
        <f t="shared" si="66"/>
        <v>0</v>
      </c>
      <c r="Q655" s="93"/>
      <c r="R655" s="93">
        <f t="shared" si="63"/>
        <v>162</v>
      </c>
      <c r="S655" s="90">
        <v>91</v>
      </c>
      <c r="T655" s="90">
        <v>58</v>
      </c>
      <c r="U655" s="90" t="s">
        <v>89</v>
      </c>
      <c r="V655" s="92"/>
      <c r="W655" s="504" t="s">
        <v>1659</v>
      </c>
    </row>
    <row r="656" spans="1:24" ht="12.75" customHeight="1">
      <c r="A656" s="95">
        <v>6</v>
      </c>
      <c r="B656" s="93">
        <v>34</v>
      </c>
      <c r="C656" s="93" t="s">
        <v>460</v>
      </c>
      <c r="D656" s="94" t="s">
        <v>212</v>
      </c>
      <c r="E656" s="93">
        <v>3</v>
      </c>
      <c r="F656" s="96" t="s">
        <v>37</v>
      </c>
      <c r="G656" s="94" t="s">
        <v>744</v>
      </c>
      <c r="H656" s="93">
        <v>54</v>
      </c>
      <c r="I656" s="93">
        <v>36</v>
      </c>
      <c r="J656" s="93">
        <v>18</v>
      </c>
      <c r="K656" s="93"/>
      <c r="L656" s="93"/>
      <c r="M656" s="93">
        <v>3</v>
      </c>
      <c r="N656" s="93">
        <f t="shared" si="64"/>
        <v>108</v>
      </c>
      <c r="O656" s="93">
        <f t="shared" si="65"/>
        <v>54</v>
      </c>
      <c r="P656" s="93">
        <f t="shared" si="66"/>
        <v>0</v>
      </c>
      <c r="Q656" s="93"/>
      <c r="R656" s="93">
        <f t="shared" si="63"/>
        <v>162</v>
      </c>
      <c r="S656" s="93">
        <v>83</v>
      </c>
      <c r="T656" s="90">
        <v>58</v>
      </c>
      <c r="U656" s="93" t="s">
        <v>99</v>
      </c>
      <c r="V656" s="92"/>
      <c r="W656" s="504" t="s">
        <v>1659</v>
      </c>
    </row>
    <row r="657" spans="1:24" ht="12.75" customHeight="1">
      <c r="A657" s="95">
        <v>7</v>
      </c>
      <c r="B657" s="93">
        <v>34</v>
      </c>
      <c r="C657" s="93" t="s">
        <v>460</v>
      </c>
      <c r="D657" s="94" t="s">
        <v>212</v>
      </c>
      <c r="E657" s="93">
        <v>3</v>
      </c>
      <c r="F657" s="96" t="s">
        <v>37</v>
      </c>
      <c r="G657" s="94" t="s">
        <v>744</v>
      </c>
      <c r="H657" s="93">
        <v>54</v>
      </c>
      <c r="I657" s="93">
        <v>36</v>
      </c>
      <c r="J657" s="93">
        <v>18</v>
      </c>
      <c r="K657" s="93"/>
      <c r="L657" s="93"/>
      <c r="M657" s="93">
        <v>1</v>
      </c>
      <c r="N657" s="93">
        <f t="shared" si="64"/>
        <v>36</v>
      </c>
      <c r="O657" s="93">
        <f t="shared" si="65"/>
        <v>18</v>
      </c>
      <c r="P657" s="93">
        <f t="shared" si="66"/>
        <v>0</v>
      </c>
      <c r="Q657" s="93"/>
      <c r="R657" s="93">
        <f t="shared" si="63"/>
        <v>54</v>
      </c>
      <c r="S657" s="90">
        <v>60</v>
      </c>
      <c r="T657" s="93">
        <v>58</v>
      </c>
      <c r="U657" s="97" t="s">
        <v>498</v>
      </c>
      <c r="V657" s="92"/>
      <c r="W657" s="504" t="s">
        <v>1659</v>
      </c>
    </row>
    <row r="658" spans="1:24">
      <c r="A658" s="95">
        <v>8</v>
      </c>
      <c r="B658" s="93">
        <v>34</v>
      </c>
      <c r="C658" s="93" t="s">
        <v>460</v>
      </c>
      <c r="D658" s="94" t="s">
        <v>212</v>
      </c>
      <c r="E658" s="93">
        <v>3</v>
      </c>
      <c r="F658" s="96" t="s">
        <v>44</v>
      </c>
      <c r="G658" s="94" t="s">
        <v>744</v>
      </c>
      <c r="H658" s="93">
        <v>54</v>
      </c>
      <c r="I658" s="93">
        <v>36</v>
      </c>
      <c r="J658" s="93">
        <v>18</v>
      </c>
      <c r="K658" s="93"/>
      <c r="L658" s="93"/>
      <c r="M658" s="93">
        <v>1</v>
      </c>
      <c r="N658" s="93">
        <f t="shared" si="64"/>
        <v>36</v>
      </c>
      <c r="O658" s="93">
        <f t="shared" si="65"/>
        <v>18</v>
      </c>
      <c r="P658" s="93">
        <f t="shared" si="66"/>
        <v>0</v>
      </c>
      <c r="Q658" s="93"/>
      <c r="R658" s="93">
        <f t="shared" si="63"/>
        <v>54</v>
      </c>
      <c r="S658" s="93">
        <v>115</v>
      </c>
      <c r="T658" s="93">
        <v>58</v>
      </c>
      <c r="U658" s="100" t="s">
        <v>60</v>
      </c>
      <c r="V658" s="92"/>
      <c r="W658" s="504" t="s">
        <v>1659</v>
      </c>
    </row>
    <row r="659" spans="1:24">
      <c r="A659" s="95">
        <v>9</v>
      </c>
      <c r="B659" s="506">
        <v>34</v>
      </c>
      <c r="C659" s="93" t="s">
        <v>143</v>
      </c>
      <c r="D659" s="93" t="s">
        <v>427</v>
      </c>
      <c r="E659" s="93">
        <v>2</v>
      </c>
      <c r="F659" s="93" t="s">
        <v>37</v>
      </c>
      <c r="G659" s="93" t="s">
        <v>734</v>
      </c>
      <c r="H659" s="93">
        <v>36</v>
      </c>
      <c r="I659" s="93">
        <v>24</v>
      </c>
      <c r="J659" s="93">
        <v>12</v>
      </c>
      <c r="K659" s="93"/>
      <c r="L659" s="93"/>
      <c r="M659" s="93">
        <v>1</v>
      </c>
      <c r="N659" s="93">
        <f t="shared" si="64"/>
        <v>24</v>
      </c>
      <c r="O659" s="93">
        <f t="shared" si="65"/>
        <v>12</v>
      </c>
      <c r="P659" s="93">
        <f t="shared" si="66"/>
        <v>0</v>
      </c>
      <c r="Q659" s="93"/>
      <c r="R659" s="93">
        <f t="shared" si="63"/>
        <v>36</v>
      </c>
      <c r="S659" s="93">
        <v>100</v>
      </c>
      <c r="T659" s="93">
        <v>59</v>
      </c>
      <c r="U659" s="93" t="s">
        <v>550</v>
      </c>
      <c r="V659" s="504"/>
      <c r="W659" s="504" t="s">
        <v>1659</v>
      </c>
    </row>
    <row r="660" spans="1:24">
      <c r="A660" s="95">
        <v>10</v>
      </c>
      <c r="B660" s="506">
        <v>34</v>
      </c>
      <c r="C660" s="93" t="s">
        <v>143</v>
      </c>
      <c r="D660" s="93" t="s">
        <v>427</v>
      </c>
      <c r="E660" s="93">
        <v>2</v>
      </c>
      <c r="F660" s="93" t="s">
        <v>37</v>
      </c>
      <c r="G660" s="93" t="s">
        <v>734</v>
      </c>
      <c r="H660" s="93">
        <v>36</v>
      </c>
      <c r="I660" s="93">
        <v>24</v>
      </c>
      <c r="J660" s="93">
        <v>12</v>
      </c>
      <c r="K660" s="93"/>
      <c r="L660" s="93"/>
      <c r="M660" s="93">
        <v>1</v>
      </c>
      <c r="N660" s="93">
        <f t="shared" si="64"/>
        <v>24</v>
      </c>
      <c r="O660" s="93">
        <f t="shared" si="65"/>
        <v>12</v>
      </c>
      <c r="P660" s="93">
        <f t="shared" si="66"/>
        <v>0</v>
      </c>
      <c r="Q660" s="93"/>
      <c r="R660" s="93">
        <f t="shared" si="63"/>
        <v>36</v>
      </c>
      <c r="S660" s="93">
        <v>90</v>
      </c>
      <c r="T660" s="93">
        <v>59</v>
      </c>
      <c r="U660" s="93" t="s">
        <v>549</v>
      </c>
      <c r="V660" s="504"/>
      <c r="W660" s="504" t="s">
        <v>1659</v>
      </c>
    </row>
    <row r="661" spans="1:24">
      <c r="A661" s="95">
        <v>11</v>
      </c>
      <c r="B661" s="506">
        <v>34</v>
      </c>
      <c r="C661" s="93" t="s">
        <v>541</v>
      </c>
      <c r="D661" s="93" t="s">
        <v>426</v>
      </c>
      <c r="E661" s="93">
        <v>3</v>
      </c>
      <c r="F661" s="93" t="s">
        <v>37</v>
      </c>
      <c r="G661" s="93" t="s">
        <v>744</v>
      </c>
      <c r="H661" s="93">
        <v>54</v>
      </c>
      <c r="I661" s="93">
        <v>36</v>
      </c>
      <c r="J661" s="93">
        <v>18</v>
      </c>
      <c r="K661" s="93"/>
      <c r="L661" s="93"/>
      <c r="M661" s="93">
        <v>1</v>
      </c>
      <c r="N661" s="93">
        <f t="shared" si="64"/>
        <v>36</v>
      </c>
      <c r="O661" s="93">
        <f t="shared" si="65"/>
        <v>18</v>
      </c>
      <c r="P661" s="93">
        <f t="shared" si="66"/>
        <v>0</v>
      </c>
      <c r="Q661" s="93"/>
      <c r="R661" s="93">
        <f t="shared" si="63"/>
        <v>54</v>
      </c>
      <c r="S661" s="93">
        <v>100</v>
      </c>
      <c r="T661" s="93">
        <v>59</v>
      </c>
      <c r="U661" s="93" t="s">
        <v>498</v>
      </c>
      <c r="V661" s="504"/>
      <c r="W661" s="504" t="s">
        <v>1659</v>
      </c>
    </row>
    <row r="662" spans="1:24" ht="15" customHeight="1">
      <c r="A662" s="506"/>
      <c r="B662" s="506"/>
      <c r="C662" s="98" t="s">
        <v>313</v>
      </c>
      <c r="D662" s="93"/>
      <c r="E662" s="93"/>
      <c r="F662" s="93"/>
      <c r="G662" s="93"/>
      <c r="H662" s="93"/>
      <c r="I662" s="93"/>
      <c r="J662" s="93"/>
      <c r="K662" s="93"/>
      <c r="L662" s="93"/>
      <c r="M662" s="98">
        <f>SUM(M651:M661)</f>
        <v>16</v>
      </c>
      <c r="N662" s="98">
        <f>SUM(N651:N661)</f>
        <v>552</v>
      </c>
      <c r="O662" s="98">
        <f>SUM(O651:O661)</f>
        <v>276</v>
      </c>
      <c r="P662" s="98">
        <f>SUM(P651:P661)</f>
        <v>0</v>
      </c>
      <c r="Q662" s="98"/>
      <c r="R662" s="98">
        <f>SUM(R651:R661)</f>
        <v>828</v>
      </c>
      <c r="S662" s="93"/>
      <c r="T662" s="93"/>
      <c r="U662" s="93"/>
      <c r="V662" s="504"/>
      <c r="W662" s="504" t="s">
        <v>1659</v>
      </c>
      <c r="X662">
        <v>1</v>
      </c>
    </row>
    <row r="663" spans="1:24" ht="12.75" customHeight="1">
      <c r="A663" s="95">
        <v>1</v>
      </c>
      <c r="B663" s="93">
        <v>35</v>
      </c>
      <c r="C663" s="93" t="s">
        <v>623</v>
      </c>
      <c r="D663" s="94" t="s">
        <v>624</v>
      </c>
      <c r="E663" s="92">
        <v>3</v>
      </c>
      <c r="F663" s="96" t="s">
        <v>44</v>
      </c>
      <c r="G663" s="94" t="s">
        <v>744</v>
      </c>
      <c r="H663" s="93">
        <v>54</v>
      </c>
      <c r="I663" s="93">
        <v>36</v>
      </c>
      <c r="J663" s="93">
        <v>18</v>
      </c>
      <c r="K663" s="93"/>
      <c r="L663" s="93"/>
      <c r="M663" s="93">
        <v>1</v>
      </c>
      <c r="N663" s="93">
        <f t="shared" si="64"/>
        <v>36</v>
      </c>
      <c r="O663" s="93">
        <f t="shared" si="65"/>
        <v>18</v>
      </c>
      <c r="P663" s="93">
        <f t="shared" si="66"/>
        <v>0</v>
      </c>
      <c r="Q663" s="93"/>
      <c r="R663" s="93">
        <f t="shared" ref="R663:R691" si="67">H663*M663</f>
        <v>54</v>
      </c>
      <c r="S663" s="90">
        <v>120</v>
      </c>
      <c r="T663" s="93">
        <v>56</v>
      </c>
      <c r="U663" s="90" t="s">
        <v>79</v>
      </c>
      <c r="V663" s="92"/>
      <c r="W663" s="504" t="s">
        <v>1528</v>
      </c>
    </row>
    <row r="664" spans="1:24" ht="12.75" customHeight="1">
      <c r="A664" s="95">
        <v>2</v>
      </c>
      <c r="B664" s="93">
        <v>35</v>
      </c>
      <c r="C664" s="93" t="s">
        <v>246</v>
      </c>
      <c r="D664" s="94" t="s">
        <v>255</v>
      </c>
      <c r="E664" s="93">
        <v>3</v>
      </c>
      <c r="F664" s="96" t="s">
        <v>37</v>
      </c>
      <c r="G664" s="94" t="s">
        <v>744</v>
      </c>
      <c r="H664" s="93">
        <v>54</v>
      </c>
      <c r="I664" s="93">
        <v>36</v>
      </c>
      <c r="J664" s="93">
        <v>18</v>
      </c>
      <c r="K664" s="93"/>
      <c r="L664" s="93"/>
      <c r="M664" s="93">
        <v>1</v>
      </c>
      <c r="N664" s="93">
        <f t="shared" si="64"/>
        <v>36</v>
      </c>
      <c r="O664" s="93">
        <f t="shared" si="65"/>
        <v>18</v>
      </c>
      <c r="P664" s="93">
        <f t="shared" si="66"/>
        <v>0</v>
      </c>
      <c r="Q664" s="93"/>
      <c r="R664" s="93">
        <f t="shared" si="67"/>
        <v>54</v>
      </c>
      <c r="S664" s="90">
        <v>82</v>
      </c>
      <c r="T664" s="90">
        <v>57</v>
      </c>
      <c r="U664" s="90" t="s">
        <v>79</v>
      </c>
      <c r="V664" s="92"/>
      <c r="W664" s="504" t="s">
        <v>1528</v>
      </c>
    </row>
    <row r="665" spans="1:24" ht="12.75" customHeight="1">
      <c r="A665" s="95">
        <v>3</v>
      </c>
      <c r="B665" s="93">
        <v>35</v>
      </c>
      <c r="C665" s="93" t="s">
        <v>323</v>
      </c>
      <c r="D665" s="94" t="s">
        <v>322</v>
      </c>
      <c r="E665" s="93">
        <v>2</v>
      </c>
      <c r="F665" s="96" t="s">
        <v>44</v>
      </c>
      <c r="G665" s="94" t="s">
        <v>734</v>
      </c>
      <c r="H665" s="93">
        <v>36</v>
      </c>
      <c r="I665" s="93">
        <v>24</v>
      </c>
      <c r="J665" s="93">
        <v>12</v>
      </c>
      <c r="K665" s="93"/>
      <c r="L665" s="93"/>
      <c r="M665" s="93">
        <v>1</v>
      </c>
      <c r="N665" s="93">
        <f t="shared" si="64"/>
        <v>24</v>
      </c>
      <c r="O665" s="93">
        <f t="shared" si="65"/>
        <v>12</v>
      </c>
      <c r="P665" s="93">
        <f t="shared" si="66"/>
        <v>0</v>
      </c>
      <c r="Q665" s="93"/>
      <c r="R665" s="93">
        <f t="shared" si="67"/>
        <v>36</v>
      </c>
      <c r="S665" s="90">
        <v>30</v>
      </c>
      <c r="T665" s="90">
        <v>57</v>
      </c>
      <c r="U665" s="90" t="s">
        <v>79</v>
      </c>
      <c r="V665" s="92"/>
      <c r="W665" s="504" t="s">
        <v>1528</v>
      </c>
    </row>
    <row r="666" spans="1:24" ht="12.75" customHeight="1">
      <c r="A666" s="95">
        <v>4</v>
      </c>
      <c r="B666" s="93">
        <v>35</v>
      </c>
      <c r="C666" s="93" t="s">
        <v>120</v>
      </c>
      <c r="D666" s="94" t="s">
        <v>478</v>
      </c>
      <c r="E666" s="93">
        <v>2</v>
      </c>
      <c r="F666" s="96" t="s">
        <v>44</v>
      </c>
      <c r="G666" s="94" t="s">
        <v>734</v>
      </c>
      <c r="H666" s="93">
        <v>36</v>
      </c>
      <c r="I666" s="93">
        <v>24</v>
      </c>
      <c r="J666" s="93">
        <v>12</v>
      </c>
      <c r="K666" s="93"/>
      <c r="L666" s="93"/>
      <c r="M666" s="93">
        <v>1</v>
      </c>
      <c r="N666" s="93">
        <f t="shared" si="64"/>
        <v>24</v>
      </c>
      <c r="O666" s="93">
        <f t="shared" si="65"/>
        <v>12</v>
      </c>
      <c r="P666" s="93">
        <f t="shared" si="66"/>
        <v>0</v>
      </c>
      <c r="Q666" s="93"/>
      <c r="R666" s="93">
        <f t="shared" si="67"/>
        <v>36</v>
      </c>
      <c r="S666" s="90">
        <v>30</v>
      </c>
      <c r="T666" s="93">
        <v>57</v>
      </c>
      <c r="U666" s="90" t="s">
        <v>79</v>
      </c>
      <c r="V666" s="92"/>
      <c r="W666" s="504" t="s">
        <v>1528</v>
      </c>
    </row>
    <row r="667" spans="1:24" ht="12.75" customHeight="1">
      <c r="A667" s="95">
        <v>5</v>
      </c>
      <c r="B667" s="93">
        <v>35</v>
      </c>
      <c r="C667" s="93" t="s">
        <v>138</v>
      </c>
      <c r="D667" s="94" t="s">
        <v>428</v>
      </c>
      <c r="E667" s="93">
        <v>2</v>
      </c>
      <c r="F667" s="96" t="s">
        <v>37</v>
      </c>
      <c r="G667" s="94" t="s">
        <v>734</v>
      </c>
      <c r="H667" s="93">
        <v>36</v>
      </c>
      <c r="I667" s="93">
        <v>24</v>
      </c>
      <c r="J667" s="93">
        <v>12</v>
      </c>
      <c r="K667" s="93"/>
      <c r="L667" s="93"/>
      <c r="M667" s="93">
        <v>1</v>
      </c>
      <c r="N667" s="93">
        <f t="shared" si="64"/>
        <v>24</v>
      </c>
      <c r="O667" s="93">
        <f t="shared" si="65"/>
        <v>12</v>
      </c>
      <c r="P667" s="93">
        <f t="shared" si="66"/>
        <v>0</v>
      </c>
      <c r="Q667" s="93"/>
      <c r="R667" s="93">
        <f t="shared" si="67"/>
        <v>36</v>
      </c>
      <c r="S667" s="90">
        <v>124</v>
      </c>
      <c r="T667" s="90">
        <v>58</v>
      </c>
      <c r="U667" s="90" t="s">
        <v>79</v>
      </c>
      <c r="V667" s="92"/>
      <c r="W667" s="504" t="s">
        <v>1528</v>
      </c>
    </row>
    <row r="668" spans="1:24" ht="12.75" customHeight="1">
      <c r="A668" s="95">
        <v>6</v>
      </c>
      <c r="B668" s="93">
        <v>35</v>
      </c>
      <c r="C668" s="93" t="s">
        <v>707</v>
      </c>
      <c r="D668" s="94" t="s">
        <v>542</v>
      </c>
      <c r="E668" s="93">
        <v>3</v>
      </c>
      <c r="F668" s="96" t="s">
        <v>37</v>
      </c>
      <c r="G668" s="94" t="s">
        <v>744</v>
      </c>
      <c r="H668" s="93">
        <v>54</v>
      </c>
      <c r="I668" s="93">
        <v>36</v>
      </c>
      <c r="J668" s="93">
        <v>18</v>
      </c>
      <c r="K668" s="93"/>
      <c r="L668" s="93"/>
      <c r="M668" s="93">
        <v>1</v>
      </c>
      <c r="N668" s="93">
        <f t="shared" si="64"/>
        <v>36</v>
      </c>
      <c r="O668" s="93">
        <f t="shared" si="65"/>
        <v>18</v>
      </c>
      <c r="P668" s="93">
        <f t="shared" si="66"/>
        <v>0</v>
      </c>
      <c r="Q668" s="93"/>
      <c r="R668" s="93">
        <f t="shared" si="67"/>
        <v>54</v>
      </c>
      <c r="S668" s="90">
        <v>75</v>
      </c>
      <c r="T668" s="90">
        <v>58</v>
      </c>
      <c r="U668" s="90" t="s">
        <v>1619</v>
      </c>
      <c r="V668" s="92"/>
      <c r="W668" s="504" t="s">
        <v>1528</v>
      </c>
    </row>
    <row r="669" spans="1:24">
      <c r="A669" s="95">
        <v>7</v>
      </c>
      <c r="B669" s="506">
        <v>35</v>
      </c>
      <c r="C669" s="93" t="s">
        <v>213</v>
      </c>
      <c r="D669" s="93" t="s">
        <v>429</v>
      </c>
      <c r="E669" s="93">
        <v>2</v>
      </c>
      <c r="F669" s="93" t="s">
        <v>37</v>
      </c>
      <c r="G669" s="93" t="s">
        <v>734</v>
      </c>
      <c r="H669" s="93">
        <v>36</v>
      </c>
      <c r="I669" s="93">
        <v>24</v>
      </c>
      <c r="J669" s="93">
        <v>12</v>
      </c>
      <c r="K669" s="93"/>
      <c r="L669" s="93"/>
      <c r="M669" s="93">
        <v>1</v>
      </c>
      <c r="N669" s="93">
        <f t="shared" si="64"/>
        <v>24</v>
      </c>
      <c r="O669" s="93">
        <f t="shared" si="65"/>
        <v>12</v>
      </c>
      <c r="P669" s="93">
        <f t="shared" si="66"/>
        <v>0</v>
      </c>
      <c r="Q669" s="93"/>
      <c r="R669" s="93">
        <f t="shared" si="67"/>
        <v>36</v>
      </c>
      <c r="S669" s="93">
        <v>29</v>
      </c>
      <c r="T669" s="93">
        <v>58</v>
      </c>
      <c r="U669" s="93" t="s">
        <v>74</v>
      </c>
      <c r="V669" s="504"/>
      <c r="W669" s="504" t="s">
        <v>1528</v>
      </c>
    </row>
    <row r="670" spans="1:24">
      <c r="A670" s="95">
        <v>8</v>
      </c>
      <c r="B670" s="506">
        <v>35</v>
      </c>
      <c r="C670" s="93" t="s">
        <v>317</v>
      </c>
      <c r="D670" s="93" t="s">
        <v>360</v>
      </c>
      <c r="E670" s="93">
        <v>2</v>
      </c>
      <c r="F670" s="93" t="s">
        <v>37</v>
      </c>
      <c r="G670" s="93" t="s">
        <v>734</v>
      </c>
      <c r="H670" s="93">
        <v>36</v>
      </c>
      <c r="I670" s="93">
        <v>24</v>
      </c>
      <c r="J670" s="93">
        <v>12</v>
      </c>
      <c r="K670" s="93"/>
      <c r="L670" s="93"/>
      <c r="M670" s="93">
        <v>3</v>
      </c>
      <c r="N670" s="93">
        <f t="shared" si="64"/>
        <v>72</v>
      </c>
      <c r="O670" s="93">
        <f t="shared" si="65"/>
        <v>36</v>
      </c>
      <c r="P670" s="93">
        <f t="shared" si="66"/>
        <v>0</v>
      </c>
      <c r="Q670" s="93"/>
      <c r="R670" s="93">
        <f t="shared" si="67"/>
        <v>108</v>
      </c>
      <c r="S670" s="93">
        <v>87</v>
      </c>
      <c r="T670" s="93">
        <v>58</v>
      </c>
      <c r="U670" s="93" t="s">
        <v>95</v>
      </c>
      <c r="V670" s="504"/>
      <c r="W670" s="504" t="s">
        <v>1528</v>
      </c>
    </row>
    <row r="671" spans="1:24">
      <c r="A671" s="95">
        <v>9</v>
      </c>
      <c r="B671" s="506">
        <v>35</v>
      </c>
      <c r="C671" s="93" t="s">
        <v>707</v>
      </c>
      <c r="D671" s="93" t="s">
        <v>542</v>
      </c>
      <c r="E671" s="93">
        <v>3</v>
      </c>
      <c r="F671" s="93" t="s">
        <v>37</v>
      </c>
      <c r="G671" s="93" t="s">
        <v>744</v>
      </c>
      <c r="H671" s="93">
        <v>54</v>
      </c>
      <c r="I671" s="93">
        <v>36</v>
      </c>
      <c r="J671" s="93">
        <v>18</v>
      </c>
      <c r="K671" s="93"/>
      <c r="L671" s="93"/>
      <c r="M671" s="93">
        <v>1</v>
      </c>
      <c r="N671" s="93">
        <f t="shared" si="64"/>
        <v>36</v>
      </c>
      <c r="O671" s="93">
        <f t="shared" si="65"/>
        <v>18</v>
      </c>
      <c r="P671" s="93">
        <f t="shared" si="66"/>
        <v>0</v>
      </c>
      <c r="Q671" s="93"/>
      <c r="R671" s="93">
        <f t="shared" si="67"/>
        <v>54</v>
      </c>
      <c r="S671" s="93">
        <v>75</v>
      </c>
      <c r="T671" s="93">
        <v>58</v>
      </c>
      <c r="U671" s="93" t="s">
        <v>1644</v>
      </c>
      <c r="V671" s="504"/>
      <c r="W671" s="504" t="s">
        <v>1528</v>
      </c>
    </row>
    <row r="672" spans="1:24">
      <c r="A672" s="95">
        <v>10</v>
      </c>
      <c r="B672" s="506">
        <v>35</v>
      </c>
      <c r="C672" s="93" t="s">
        <v>142</v>
      </c>
      <c r="D672" s="93" t="s">
        <v>360</v>
      </c>
      <c r="E672" s="93">
        <v>2</v>
      </c>
      <c r="F672" s="93" t="s">
        <v>37</v>
      </c>
      <c r="G672" s="93" t="s">
        <v>734</v>
      </c>
      <c r="H672" s="93">
        <v>36</v>
      </c>
      <c r="I672" s="93">
        <v>24</v>
      </c>
      <c r="J672" s="93">
        <v>12</v>
      </c>
      <c r="K672" s="93"/>
      <c r="L672" s="93"/>
      <c r="M672" s="93">
        <v>1</v>
      </c>
      <c r="N672" s="93">
        <f t="shared" si="64"/>
        <v>24</v>
      </c>
      <c r="O672" s="93">
        <f t="shared" si="65"/>
        <v>12</v>
      </c>
      <c r="P672" s="93">
        <f t="shared" si="66"/>
        <v>0</v>
      </c>
      <c r="Q672" s="93"/>
      <c r="R672" s="93">
        <f t="shared" si="67"/>
        <v>36</v>
      </c>
      <c r="S672" s="93">
        <v>70</v>
      </c>
      <c r="T672" s="93">
        <v>59</v>
      </c>
      <c r="U672" s="93" t="s">
        <v>811</v>
      </c>
      <c r="V672" s="504"/>
      <c r="W672" s="504" t="s">
        <v>1528</v>
      </c>
    </row>
    <row r="673" spans="1:23">
      <c r="A673" s="95">
        <v>11</v>
      </c>
      <c r="B673" s="506">
        <v>35</v>
      </c>
      <c r="C673" s="93" t="s">
        <v>142</v>
      </c>
      <c r="D673" s="93" t="s">
        <v>360</v>
      </c>
      <c r="E673" s="93">
        <v>2</v>
      </c>
      <c r="F673" s="93" t="s">
        <v>37</v>
      </c>
      <c r="G673" s="93" t="s">
        <v>734</v>
      </c>
      <c r="H673" s="93">
        <v>36</v>
      </c>
      <c r="I673" s="93">
        <v>24</v>
      </c>
      <c r="J673" s="93">
        <v>12</v>
      </c>
      <c r="K673" s="93"/>
      <c r="L673" s="93"/>
      <c r="M673" s="93">
        <v>2</v>
      </c>
      <c r="N673" s="93">
        <f t="shared" si="64"/>
        <v>48</v>
      </c>
      <c r="O673" s="93">
        <f t="shared" si="65"/>
        <v>24</v>
      </c>
      <c r="P673" s="93">
        <f t="shared" si="66"/>
        <v>0</v>
      </c>
      <c r="Q673" s="93"/>
      <c r="R673" s="93">
        <f t="shared" si="67"/>
        <v>72</v>
      </c>
      <c r="S673" s="93">
        <v>100</v>
      </c>
      <c r="T673" s="93">
        <v>59</v>
      </c>
      <c r="U673" s="93" t="s">
        <v>46</v>
      </c>
      <c r="V673" s="504"/>
      <c r="W673" s="504" t="s">
        <v>1528</v>
      </c>
    </row>
    <row r="674" spans="1:23">
      <c r="A674" s="95">
        <v>12</v>
      </c>
      <c r="B674" s="506">
        <v>35</v>
      </c>
      <c r="C674" s="93" t="s">
        <v>142</v>
      </c>
      <c r="D674" s="93" t="s">
        <v>360</v>
      </c>
      <c r="E674" s="93">
        <v>2</v>
      </c>
      <c r="F674" s="93" t="s">
        <v>37</v>
      </c>
      <c r="G674" s="93" t="s">
        <v>734</v>
      </c>
      <c r="H674" s="93">
        <v>36</v>
      </c>
      <c r="I674" s="93">
        <v>24</v>
      </c>
      <c r="J674" s="93">
        <v>12</v>
      </c>
      <c r="K674" s="93"/>
      <c r="L674" s="93"/>
      <c r="M674" s="93">
        <v>1</v>
      </c>
      <c r="N674" s="93">
        <f t="shared" si="64"/>
        <v>24</v>
      </c>
      <c r="O674" s="93">
        <f t="shared" si="65"/>
        <v>12</v>
      </c>
      <c r="P674" s="93">
        <f t="shared" si="66"/>
        <v>0</v>
      </c>
      <c r="Q674" s="93"/>
      <c r="R674" s="93">
        <f t="shared" si="67"/>
        <v>36</v>
      </c>
      <c r="S674" s="93">
        <v>100</v>
      </c>
      <c r="T674" s="93">
        <v>59</v>
      </c>
      <c r="U674" s="93" t="s">
        <v>1653</v>
      </c>
      <c r="V674" s="504"/>
      <c r="W674" s="504" t="s">
        <v>1528</v>
      </c>
    </row>
    <row r="675" spans="1:23">
      <c r="A675" s="95">
        <v>13</v>
      </c>
      <c r="B675" s="506">
        <v>35</v>
      </c>
      <c r="C675" s="93" t="s">
        <v>142</v>
      </c>
      <c r="D675" s="93" t="s">
        <v>360</v>
      </c>
      <c r="E675" s="93">
        <v>2</v>
      </c>
      <c r="F675" s="93" t="s">
        <v>37</v>
      </c>
      <c r="G675" s="93" t="s">
        <v>734</v>
      </c>
      <c r="H675" s="93">
        <v>36</v>
      </c>
      <c r="I675" s="93">
        <v>24</v>
      </c>
      <c r="J675" s="93">
        <v>12</v>
      </c>
      <c r="K675" s="93"/>
      <c r="L675" s="93"/>
      <c r="M675" s="93">
        <v>2</v>
      </c>
      <c r="N675" s="93">
        <f t="shared" si="64"/>
        <v>48</v>
      </c>
      <c r="O675" s="93">
        <f t="shared" si="65"/>
        <v>24</v>
      </c>
      <c r="P675" s="93">
        <f t="shared" si="66"/>
        <v>0</v>
      </c>
      <c r="Q675" s="93"/>
      <c r="R675" s="93">
        <f t="shared" si="67"/>
        <v>72</v>
      </c>
      <c r="S675" s="93">
        <v>85</v>
      </c>
      <c r="T675" s="93">
        <v>59</v>
      </c>
      <c r="U675" s="93" t="s">
        <v>23</v>
      </c>
      <c r="V675" s="504"/>
      <c r="W675" s="504" t="s">
        <v>1528</v>
      </c>
    </row>
    <row r="676" spans="1:23">
      <c r="A676" s="95">
        <v>14</v>
      </c>
      <c r="B676" s="506">
        <v>35</v>
      </c>
      <c r="C676" s="93" t="s">
        <v>317</v>
      </c>
      <c r="D676" s="93" t="s">
        <v>360</v>
      </c>
      <c r="E676" s="93">
        <v>2</v>
      </c>
      <c r="F676" s="93" t="s">
        <v>37</v>
      </c>
      <c r="G676" s="93" t="s">
        <v>734</v>
      </c>
      <c r="H676" s="93">
        <v>36</v>
      </c>
      <c r="I676" s="93">
        <v>24</v>
      </c>
      <c r="J676" s="93">
        <v>12</v>
      </c>
      <c r="K676" s="93"/>
      <c r="L676" s="93"/>
      <c r="M676" s="93">
        <v>2</v>
      </c>
      <c r="N676" s="93">
        <f t="shared" si="64"/>
        <v>48</v>
      </c>
      <c r="O676" s="93">
        <f t="shared" si="65"/>
        <v>24</v>
      </c>
      <c r="P676" s="93">
        <f t="shared" si="66"/>
        <v>0</v>
      </c>
      <c r="Q676" s="93"/>
      <c r="R676" s="93">
        <f t="shared" si="67"/>
        <v>72</v>
      </c>
      <c r="S676" s="93">
        <v>90</v>
      </c>
      <c r="T676" s="93">
        <v>59</v>
      </c>
      <c r="U676" s="93" t="s">
        <v>85</v>
      </c>
      <c r="V676" s="504"/>
      <c r="W676" s="504" t="s">
        <v>1528</v>
      </c>
    </row>
    <row r="677" spans="1:23">
      <c r="A677" s="95">
        <v>15</v>
      </c>
      <c r="B677" s="506">
        <v>35</v>
      </c>
      <c r="C677" s="93" t="s">
        <v>1660</v>
      </c>
      <c r="D677" s="93" t="s">
        <v>360</v>
      </c>
      <c r="E677" s="93">
        <v>2</v>
      </c>
      <c r="F677" s="93" t="s">
        <v>37</v>
      </c>
      <c r="G677" s="93" t="s">
        <v>734</v>
      </c>
      <c r="H677" s="93">
        <v>36</v>
      </c>
      <c r="I677" s="93">
        <v>24</v>
      </c>
      <c r="J677" s="93">
        <v>12</v>
      </c>
      <c r="K677" s="93"/>
      <c r="L677" s="93"/>
      <c r="M677" s="93">
        <v>1</v>
      </c>
      <c r="N677" s="93">
        <f t="shared" si="64"/>
        <v>24</v>
      </c>
      <c r="O677" s="93">
        <f t="shared" si="65"/>
        <v>12</v>
      </c>
      <c r="P677" s="93">
        <f t="shared" si="66"/>
        <v>0</v>
      </c>
      <c r="Q677" s="93"/>
      <c r="R677" s="93">
        <f t="shared" si="67"/>
        <v>36</v>
      </c>
      <c r="S677" s="93">
        <v>100</v>
      </c>
      <c r="T677" s="93">
        <v>59</v>
      </c>
      <c r="U677" s="93" t="s">
        <v>550</v>
      </c>
      <c r="V677" s="504"/>
      <c r="W677" s="504" t="s">
        <v>1528</v>
      </c>
    </row>
    <row r="678" spans="1:23">
      <c r="A678" s="95">
        <v>16</v>
      </c>
      <c r="B678" s="506">
        <v>35</v>
      </c>
      <c r="C678" s="93" t="s">
        <v>317</v>
      </c>
      <c r="D678" s="93" t="s">
        <v>360</v>
      </c>
      <c r="E678" s="93">
        <v>2</v>
      </c>
      <c r="F678" s="93" t="s">
        <v>37</v>
      </c>
      <c r="G678" s="93" t="s">
        <v>734</v>
      </c>
      <c r="H678" s="93">
        <v>36</v>
      </c>
      <c r="I678" s="93">
        <v>24</v>
      </c>
      <c r="J678" s="93">
        <v>12</v>
      </c>
      <c r="K678" s="93"/>
      <c r="L678" s="93"/>
      <c r="M678" s="93">
        <v>1</v>
      </c>
      <c r="N678" s="93">
        <f t="shared" si="64"/>
        <v>24</v>
      </c>
      <c r="O678" s="93">
        <f t="shared" si="65"/>
        <v>12</v>
      </c>
      <c r="P678" s="93">
        <f t="shared" si="66"/>
        <v>0</v>
      </c>
      <c r="Q678" s="93"/>
      <c r="R678" s="93">
        <f t="shared" si="67"/>
        <v>36</v>
      </c>
      <c r="S678" s="93">
        <v>90</v>
      </c>
      <c r="T678" s="93">
        <v>59</v>
      </c>
      <c r="U678" s="93" t="s">
        <v>549</v>
      </c>
      <c r="V678" s="504"/>
      <c r="W678" s="504" t="s">
        <v>1528</v>
      </c>
    </row>
    <row r="679" spans="1:23">
      <c r="A679" s="95">
        <v>17</v>
      </c>
      <c r="B679" s="506">
        <v>35</v>
      </c>
      <c r="C679" s="93" t="s">
        <v>142</v>
      </c>
      <c r="D679" s="93" t="s">
        <v>360</v>
      </c>
      <c r="E679" s="93">
        <v>2</v>
      </c>
      <c r="F679" s="93" t="s">
        <v>37</v>
      </c>
      <c r="G679" s="93" t="s">
        <v>734</v>
      </c>
      <c r="H679" s="93">
        <v>36</v>
      </c>
      <c r="I679" s="93">
        <v>24</v>
      </c>
      <c r="J679" s="93">
        <v>12</v>
      </c>
      <c r="K679" s="93"/>
      <c r="L679" s="93"/>
      <c r="M679" s="93">
        <v>2</v>
      </c>
      <c r="N679" s="93">
        <f t="shared" si="64"/>
        <v>48</v>
      </c>
      <c r="O679" s="93">
        <f t="shared" si="65"/>
        <v>24</v>
      </c>
      <c r="P679" s="93">
        <f t="shared" si="66"/>
        <v>0</v>
      </c>
      <c r="Q679" s="93"/>
      <c r="R679" s="93">
        <f t="shared" si="67"/>
        <v>72</v>
      </c>
      <c r="S679" s="93">
        <v>75</v>
      </c>
      <c r="T679" s="93">
        <v>59</v>
      </c>
      <c r="U679" s="93" t="s">
        <v>53</v>
      </c>
      <c r="V679" s="504"/>
      <c r="W679" s="504" t="s">
        <v>1528</v>
      </c>
    </row>
    <row r="680" spans="1:23">
      <c r="A680" s="95">
        <v>18</v>
      </c>
      <c r="B680" s="506">
        <v>35</v>
      </c>
      <c r="C680" s="93" t="s">
        <v>142</v>
      </c>
      <c r="D680" s="93" t="s">
        <v>360</v>
      </c>
      <c r="E680" s="93">
        <v>2</v>
      </c>
      <c r="F680" s="93" t="s">
        <v>37</v>
      </c>
      <c r="G680" s="93" t="s">
        <v>734</v>
      </c>
      <c r="H680" s="93">
        <v>36</v>
      </c>
      <c r="I680" s="93">
        <v>24</v>
      </c>
      <c r="J680" s="93">
        <v>12</v>
      </c>
      <c r="K680" s="93"/>
      <c r="L680" s="93"/>
      <c r="M680" s="93">
        <v>1</v>
      </c>
      <c r="N680" s="93">
        <f t="shared" si="64"/>
        <v>24</v>
      </c>
      <c r="O680" s="93">
        <f t="shared" si="65"/>
        <v>12</v>
      </c>
      <c r="P680" s="93">
        <f t="shared" si="66"/>
        <v>0</v>
      </c>
      <c r="Q680" s="93"/>
      <c r="R680" s="93">
        <f t="shared" si="67"/>
        <v>36</v>
      </c>
      <c r="S680" s="93">
        <v>130</v>
      </c>
      <c r="T680" s="93">
        <v>59</v>
      </c>
      <c r="U680" s="93" t="s">
        <v>396</v>
      </c>
      <c r="V680" s="504"/>
      <c r="W680" s="504" t="s">
        <v>1528</v>
      </c>
    </row>
    <row r="681" spans="1:23">
      <c r="A681" s="95">
        <v>19</v>
      </c>
      <c r="B681" s="506">
        <v>35</v>
      </c>
      <c r="C681" s="93" t="s">
        <v>142</v>
      </c>
      <c r="D681" s="93" t="s">
        <v>360</v>
      </c>
      <c r="E681" s="93">
        <v>2</v>
      </c>
      <c r="F681" s="93" t="s">
        <v>37</v>
      </c>
      <c r="G681" s="93" t="s">
        <v>734</v>
      </c>
      <c r="H681" s="93">
        <v>36</v>
      </c>
      <c r="I681" s="93">
        <v>24</v>
      </c>
      <c r="J681" s="93">
        <v>12</v>
      </c>
      <c r="K681" s="93"/>
      <c r="L681" s="93"/>
      <c r="M681" s="93">
        <v>2</v>
      </c>
      <c r="N681" s="93">
        <f t="shared" si="64"/>
        <v>48</v>
      </c>
      <c r="O681" s="93">
        <f t="shared" si="65"/>
        <v>24</v>
      </c>
      <c r="P681" s="93">
        <f t="shared" si="66"/>
        <v>0</v>
      </c>
      <c r="Q681" s="93"/>
      <c r="R681" s="93">
        <f t="shared" si="67"/>
        <v>72</v>
      </c>
      <c r="S681" s="93">
        <v>75</v>
      </c>
      <c r="T681" s="93">
        <v>59</v>
      </c>
      <c r="U681" s="93" t="s">
        <v>635</v>
      </c>
      <c r="V681" s="504"/>
      <c r="W681" s="504" t="s">
        <v>1528</v>
      </c>
    </row>
    <row r="682" spans="1:23">
      <c r="A682" s="95">
        <v>20</v>
      </c>
      <c r="B682" s="506">
        <v>35</v>
      </c>
      <c r="C682" s="93" t="s">
        <v>430</v>
      </c>
      <c r="D682" s="93" t="s">
        <v>431</v>
      </c>
      <c r="E682" s="93">
        <v>3</v>
      </c>
      <c r="F682" s="93" t="s">
        <v>37</v>
      </c>
      <c r="G682" s="93" t="s">
        <v>744</v>
      </c>
      <c r="H682" s="93">
        <v>54</v>
      </c>
      <c r="I682" s="93">
        <v>36</v>
      </c>
      <c r="J682" s="93">
        <v>18</v>
      </c>
      <c r="K682" s="93"/>
      <c r="L682" s="93"/>
      <c r="M682" s="93">
        <v>1</v>
      </c>
      <c r="N682" s="93">
        <f t="shared" si="64"/>
        <v>36</v>
      </c>
      <c r="O682" s="93">
        <f t="shared" si="65"/>
        <v>18</v>
      </c>
      <c r="P682" s="93">
        <f t="shared" si="66"/>
        <v>0</v>
      </c>
      <c r="Q682" s="93"/>
      <c r="R682" s="93">
        <f t="shared" si="67"/>
        <v>54</v>
      </c>
      <c r="S682" s="93">
        <v>125</v>
      </c>
      <c r="T682" s="93">
        <v>59</v>
      </c>
      <c r="U682" s="93" t="s">
        <v>79</v>
      </c>
      <c r="V682" s="504"/>
      <c r="W682" s="504" t="s">
        <v>1528</v>
      </c>
    </row>
    <row r="683" spans="1:23">
      <c r="A683" s="95">
        <v>21</v>
      </c>
      <c r="B683" s="506">
        <v>35</v>
      </c>
      <c r="C683" s="93" t="s">
        <v>430</v>
      </c>
      <c r="D683" s="93" t="s">
        <v>431</v>
      </c>
      <c r="E683" s="93">
        <v>3</v>
      </c>
      <c r="F683" s="93" t="s">
        <v>37</v>
      </c>
      <c r="G683" s="93" t="s">
        <v>744</v>
      </c>
      <c r="H683" s="93">
        <v>54</v>
      </c>
      <c r="I683" s="93">
        <v>36</v>
      </c>
      <c r="J683" s="93">
        <v>18</v>
      </c>
      <c r="K683" s="93"/>
      <c r="L683" s="93"/>
      <c r="M683" s="93">
        <v>1</v>
      </c>
      <c r="N683" s="93">
        <f t="shared" si="64"/>
        <v>36</v>
      </c>
      <c r="O683" s="93">
        <f t="shared" si="65"/>
        <v>18</v>
      </c>
      <c r="P683" s="93">
        <f t="shared" si="66"/>
        <v>0</v>
      </c>
      <c r="Q683" s="93"/>
      <c r="R683" s="93">
        <f t="shared" si="67"/>
        <v>54</v>
      </c>
      <c r="S683" s="93">
        <v>60</v>
      </c>
      <c r="T683" s="93">
        <v>59</v>
      </c>
      <c r="U683" s="93" t="s">
        <v>1643</v>
      </c>
      <c r="V683" s="504"/>
      <c r="W683" s="504" t="s">
        <v>1528</v>
      </c>
    </row>
    <row r="684" spans="1:23">
      <c r="A684" s="95">
        <v>22</v>
      </c>
      <c r="B684" s="506">
        <v>35</v>
      </c>
      <c r="C684" s="93" t="s">
        <v>317</v>
      </c>
      <c r="D684" s="93" t="s">
        <v>360</v>
      </c>
      <c r="E684" s="93">
        <v>2</v>
      </c>
      <c r="F684" s="93" t="s">
        <v>37</v>
      </c>
      <c r="G684" s="93" t="s">
        <v>734</v>
      </c>
      <c r="H684" s="93">
        <v>36</v>
      </c>
      <c r="I684" s="93">
        <v>24</v>
      </c>
      <c r="J684" s="93">
        <v>12</v>
      </c>
      <c r="K684" s="93"/>
      <c r="L684" s="93"/>
      <c r="M684" s="93">
        <v>1</v>
      </c>
      <c r="N684" s="93">
        <f t="shared" si="64"/>
        <v>24</v>
      </c>
      <c r="O684" s="93">
        <f t="shared" si="65"/>
        <v>12</v>
      </c>
      <c r="P684" s="93">
        <f t="shared" si="66"/>
        <v>0</v>
      </c>
      <c r="Q684" s="93"/>
      <c r="R684" s="93">
        <f t="shared" si="67"/>
        <v>36</v>
      </c>
      <c r="S684" s="93">
        <v>100</v>
      </c>
      <c r="T684" s="93">
        <v>59</v>
      </c>
      <c r="U684" s="93" t="s">
        <v>498</v>
      </c>
      <c r="V684" s="504"/>
      <c r="W684" s="504" t="s">
        <v>1528</v>
      </c>
    </row>
    <row r="685" spans="1:23">
      <c r="A685" s="95">
        <v>23</v>
      </c>
      <c r="B685" s="506">
        <v>35</v>
      </c>
      <c r="C685" s="93" t="s">
        <v>1660</v>
      </c>
      <c r="D685" s="93" t="s">
        <v>360</v>
      </c>
      <c r="E685" s="93">
        <v>2</v>
      </c>
      <c r="F685" s="93" t="s">
        <v>37</v>
      </c>
      <c r="G685" s="93" t="s">
        <v>734</v>
      </c>
      <c r="H685" s="93">
        <v>36</v>
      </c>
      <c r="I685" s="93">
        <v>24</v>
      </c>
      <c r="J685" s="93">
        <v>12</v>
      </c>
      <c r="K685" s="93"/>
      <c r="L685" s="93"/>
      <c r="M685" s="93">
        <v>2</v>
      </c>
      <c r="N685" s="93">
        <f t="shared" si="64"/>
        <v>48</v>
      </c>
      <c r="O685" s="93">
        <f t="shared" si="65"/>
        <v>24</v>
      </c>
      <c r="P685" s="93">
        <f t="shared" si="66"/>
        <v>0</v>
      </c>
      <c r="Q685" s="93"/>
      <c r="R685" s="93">
        <f t="shared" si="67"/>
        <v>72</v>
      </c>
      <c r="S685" s="93">
        <v>95</v>
      </c>
      <c r="T685" s="93">
        <v>59</v>
      </c>
      <c r="U685" s="93" t="s">
        <v>99</v>
      </c>
      <c r="V685" s="504"/>
      <c r="W685" s="504" t="s">
        <v>1528</v>
      </c>
    </row>
    <row r="686" spans="1:23">
      <c r="A686" s="95">
        <v>24</v>
      </c>
      <c r="B686" s="506">
        <v>35</v>
      </c>
      <c r="C686" s="93" t="s">
        <v>317</v>
      </c>
      <c r="D686" s="93" t="s">
        <v>360</v>
      </c>
      <c r="E686" s="93">
        <v>2</v>
      </c>
      <c r="F686" s="93" t="s">
        <v>37</v>
      </c>
      <c r="G686" s="93" t="s">
        <v>734</v>
      </c>
      <c r="H686" s="93">
        <v>36</v>
      </c>
      <c r="I686" s="93">
        <v>24</v>
      </c>
      <c r="J686" s="93">
        <v>12</v>
      </c>
      <c r="K686" s="93"/>
      <c r="L686" s="93"/>
      <c r="M686" s="93">
        <v>2</v>
      </c>
      <c r="N686" s="93">
        <f t="shared" si="64"/>
        <v>48</v>
      </c>
      <c r="O686" s="93">
        <f t="shared" si="65"/>
        <v>24</v>
      </c>
      <c r="P686" s="93">
        <f t="shared" si="66"/>
        <v>0</v>
      </c>
      <c r="Q686" s="93"/>
      <c r="R686" s="93">
        <f t="shared" si="67"/>
        <v>72</v>
      </c>
      <c r="S686" s="93">
        <v>75</v>
      </c>
      <c r="T686" s="93">
        <v>59</v>
      </c>
      <c r="U686" s="93" t="s">
        <v>314</v>
      </c>
      <c r="V686" s="504"/>
      <c r="W686" s="504" t="s">
        <v>1528</v>
      </c>
    </row>
    <row r="687" spans="1:23">
      <c r="A687" s="95">
        <v>25</v>
      </c>
      <c r="B687" s="506">
        <v>35</v>
      </c>
      <c r="C687" s="93" t="s">
        <v>142</v>
      </c>
      <c r="D687" s="93" t="s">
        <v>360</v>
      </c>
      <c r="E687" s="93">
        <v>2</v>
      </c>
      <c r="F687" s="93" t="s">
        <v>37</v>
      </c>
      <c r="G687" s="93" t="s">
        <v>734</v>
      </c>
      <c r="H687" s="93">
        <v>36</v>
      </c>
      <c r="I687" s="93">
        <v>24</v>
      </c>
      <c r="J687" s="93">
        <v>12</v>
      </c>
      <c r="K687" s="93"/>
      <c r="L687" s="93"/>
      <c r="M687" s="93">
        <v>1</v>
      </c>
      <c r="N687" s="93">
        <f t="shared" si="64"/>
        <v>24</v>
      </c>
      <c r="O687" s="93">
        <f t="shared" si="65"/>
        <v>12</v>
      </c>
      <c r="P687" s="93">
        <f t="shared" si="66"/>
        <v>0</v>
      </c>
      <c r="Q687" s="93"/>
      <c r="R687" s="93">
        <f t="shared" si="67"/>
        <v>36</v>
      </c>
      <c r="S687" s="93">
        <v>80</v>
      </c>
      <c r="T687" s="93">
        <v>59</v>
      </c>
      <c r="U687" s="93" t="s">
        <v>1674</v>
      </c>
      <c r="V687" s="504"/>
      <c r="W687" s="504" t="s">
        <v>1528</v>
      </c>
    </row>
    <row r="688" spans="1:23">
      <c r="A688" s="95">
        <v>26</v>
      </c>
      <c r="B688" s="506">
        <v>35</v>
      </c>
      <c r="C688" s="93" t="s">
        <v>317</v>
      </c>
      <c r="D688" s="93" t="s">
        <v>360</v>
      </c>
      <c r="E688" s="93">
        <v>2</v>
      </c>
      <c r="F688" s="93" t="s">
        <v>37</v>
      </c>
      <c r="G688" s="93" t="s">
        <v>734</v>
      </c>
      <c r="H688" s="93">
        <v>36</v>
      </c>
      <c r="I688" s="93">
        <v>24</v>
      </c>
      <c r="J688" s="93">
        <v>12</v>
      </c>
      <c r="K688" s="93"/>
      <c r="L688" s="93"/>
      <c r="M688" s="93">
        <v>1</v>
      </c>
      <c r="N688" s="93">
        <f t="shared" si="64"/>
        <v>24</v>
      </c>
      <c r="O688" s="93">
        <f t="shared" si="65"/>
        <v>12</v>
      </c>
      <c r="P688" s="93">
        <f t="shared" si="66"/>
        <v>0</v>
      </c>
      <c r="Q688" s="93"/>
      <c r="R688" s="93">
        <f t="shared" si="67"/>
        <v>36</v>
      </c>
      <c r="S688" s="93">
        <v>100</v>
      </c>
      <c r="T688" s="93">
        <v>59</v>
      </c>
      <c r="U688" s="93" t="s">
        <v>129</v>
      </c>
      <c r="V688" s="504"/>
      <c r="W688" s="504" t="s">
        <v>1528</v>
      </c>
    </row>
    <row r="689" spans="1:24">
      <c r="A689" s="95">
        <v>27</v>
      </c>
      <c r="B689" s="506">
        <v>35</v>
      </c>
      <c r="C689" s="93" t="s">
        <v>317</v>
      </c>
      <c r="D689" s="93" t="s">
        <v>360</v>
      </c>
      <c r="E689" s="93">
        <v>2</v>
      </c>
      <c r="F689" s="93" t="s">
        <v>37</v>
      </c>
      <c r="G689" s="93" t="s">
        <v>734</v>
      </c>
      <c r="H689" s="93">
        <v>36</v>
      </c>
      <c r="I689" s="93">
        <v>24</v>
      </c>
      <c r="J689" s="93">
        <v>12</v>
      </c>
      <c r="K689" s="93"/>
      <c r="L689" s="93"/>
      <c r="M689" s="93">
        <v>1</v>
      </c>
      <c r="N689" s="93">
        <f t="shared" si="64"/>
        <v>24</v>
      </c>
      <c r="O689" s="93">
        <f t="shared" si="65"/>
        <v>12</v>
      </c>
      <c r="P689" s="93">
        <f t="shared" si="66"/>
        <v>0</v>
      </c>
      <c r="Q689" s="93"/>
      <c r="R689" s="93">
        <f t="shared" si="67"/>
        <v>36</v>
      </c>
      <c r="S689" s="93">
        <v>50</v>
      </c>
      <c r="T689" s="93">
        <v>59</v>
      </c>
      <c r="U689" s="93" t="s">
        <v>381</v>
      </c>
      <c r="V689" s="504"/>
      <c r="W689" s="504" t="s">
        <v>1528</v>
      </c>
    </row>
    <row r="690" spans="1:24">
      <c r="A690" s="95">
        <v>28</v>
      </c>
      <c r="B690" s="506">
        <v>35</v>
      </c>
      <c r="C690" s="93" t="s">
        <v>1691</v>
      </c>
      <c r="D690" s="93" t="s">
        <v>360</v>
      </c>
      <c r="E690" s="93">
        <v>2</v>
      </c>
      <c r="F690" s="93" t="s">
        <v>37</v>
      </c>
      <c r="G690" s="93" t="s">
        <v>734</v>
      </c>
      <c r="H690" s="93">
        <v>36</v>
      </c>
      <c r="I690" s="93">
        <v>24</v>
      </c>
      <c r="J690" s="93">
        <v>12</v>
      </c>
      <c r="K690" s="93"/>
      <c r="L690" s="93"/>
      <c r="M690" s="93">
        <v>1</v>
      </c>
      <c r="N690" s="93">
        <f t="shared" si="64"/>
        <v>24</v>
      </c>
      <c r="O690" s="93">
        <f t="shared" si="65"/>
        <v>12</v>
      </c>
      <c r="P690" s="93">
        <f t="shared" si="66"/>
        <v>0</v>
      </c>
      <c r="Q690" s="93"/>
      <c r="R690" s="93">
        <f t="shared" si="67"/>
        <v>36</v>
      </c>
      <c r="S690" s="93">
        <v>100</v>
      </c>
      <c r="T690" s="93">
        <v>59</v>
      </c>
      <c r="U690" s="93" t="s">
        <v>1690</v>
      </c>
      <c r="V690" s="504"/>
      <c r="W690" s="504" t="s">
        <v>1528</v>
      </c>
    </row>
    <row r="691" spans="1:24">
      <c r="A691" s="95">
        <v>29</v>
      </c>
      <c r="B691" s="506">
        <v>35</v>
      </c>
      <c r="C691" s="93" t="s">
        <v>1735</v>
      </c>
      <c r="D691" s="93" t="s">
        <v>360</v>
      </c>
      <c r="E691" s="93">
        <v>2</v>
      </c>
      <c r="F691" s="93" t="s">
        <v>37</v>
      </c>
      <c r="G691" s="93" t="s">
        <v>734</v>
      </c>
      <c r="H691" s="93">
        <v>36</v>
      </c>
      <c r="I691" s="93">
        <v>24</v>
      </c>
      <c r="J691" s="93">
        <v>12</v>
      </c>
      <c r="K691" s="93"/>
      <c r="L691" s="93"/>
      <c r="M691" s="93">
        <v>1</v>
      </c>
      <c r="N691" s="93">
        <f t="shared" si="64"/>
        <v>24</v>
      </c>
      <c r="O691" s="93">
        <f t="shared" si="65"/>
        <v>12</v>
      </c>
      <c r="P691" s="93">
        <f t="shared" si="66"/>
        <v>0</v>
      </c>
      <c r="Q691" s="93"/>
      <c r="R691" s="93">
        <f t="shared" si="67"/>
        <v>36</v>
      </c>
      <c r="S691" s="93">
        <v>22</v>
      </c>
      <c r="T691" s="93">
        <v>58</v>
      </c>
      <c r="U691" s="93" t="s">
        <v>814</v>
      </c>
      <c r="V691" s="504"/>
      <c r="W691" s="504" t="s">
        <v>1528</v>
      </c>
    </row>
    <row r="692" spans="1:24" ht="15" customHeight="1">
      <c r="A692" s="506"/>
      <c r="B692" s="506"/>
      <c r="C692" s="98" t="s">
        <v>313</v>
      </c>
      <c r="D692" s="93"/>
      <c r="E692" s="93"/>
      <c r="F692" s="93"/>
      <c r="G692" s="93"/>
      <c r="H692" s="93"/>
      <c r="I692" s="93"/>
      <c r="J692" s="93"/>
      <c r="K692" s="93"/>
      <c r="L692" s="93"/>
      <c r="M692" s="98">
        <f>SUM(M663:M691)</f>
        <v>38</v>
      </c>
      <c r="N692" s="98">
        <f>SUM(N663:N691)</f>
        <v>984</v>
      </c>
      <c r="O692" s="98">
        <f>SUM(O663:O691)</f>
        <v>492</v>
      </c>
      <c r="P692" s="98">
        <f>SUM(P663:P691)</f>
        <v>0</v>
      </c>
      <c r="Q692" s="98"/>
      <c r="R692" s="98">
        <f>SUM(R663:R691)</f>
        <v>1476</v>
      </c>
      <c r="S692" s="93"/>
      <c r="T692" s="93"/>
      <c r="U692" s="93"/>
      <c r="V692" s="504"/>
      <c r="W692" s="504" t="s">
        <v>1528</v>
      </c>
      <c r="X692">
        <v>1</v>
      </c>
    </row>
    <row r="693" spans="1:24" ht="12.75" customHeight="1">
      <c r="A693" s="95">
        <v>1</v>
      </c>
      <c r="B693" s="93">
        <v>36</v>
      </c>
      <c r="C693" s="93" t="s">
        <v>378</v>
      </c>
      <c r="D693" s="94" t="s">
        <v>318</v>
      </c>
      <c r="E693" s="93">
        <v>3</v>
      </c>
      <c r="F693" s="96" t="s">
        <v>37</v>
      </c>
      <c r="G693" s="94" t="s">
        <v>744</v>
      </c>
      <c r="H693" s="93">
        <v>54</v>
      </c>
      <c r="I693" s="93">
        <v>36</v>
      </c>
      <c r="J693" s="93">
        <v>18</v>
      </c>
      <c r="K693" s="93"/>
      <c r="L693" s="93"/>
      <c r="M693" s="93">
        <v>1</v>
      </c>
      <c r="N693" s="93">
        <f t="shared" si="64"/>
        <v>36</v>
      </c>
      <c r="O693" s="93">
        <f t="shared" si="65"/>
        <v>18</v>
      </c>
      <c r="P693" s="93">
        <f t="shared" si="66"/>
        <v>0</v>
      </c>
      <c r="Q693" s="93"/>
      <c r="R693" s="93">
        <f t="shared" ref="R693:R713" si="68">H693*M693</f>
        <v>54</v>
      </c>
      <c r="S693" s="90">
        <v>125</v>
      </c>
      <c r="T693" s="90">
        <v>56</v>
      </c>
      <c r="U693" s="90" t="s">
        <v>38</v>
      </c>
      <c r="V693" s="92"/>
      <c r="W693" s="504" t="s">
        <v>1494</v>
      </c>
    </row>
    <row r="694" spans="1:24" ht="12.75" customHeight="1">
      <c r="A694" s="95">
        <v>2</v>
      </c>
      <c r="B694" s="93">
        <v>36</v>
      </c>
      <c r="C694" s="93" t="s">
        <v>378</v>
      </c>
      <c r="D694" s="94" t="s">
        <v>318</v>
      </c>
      <c r="E694" s="93">
        <v>3</v>
      </c>
      <c r="F694" s="96" t="s">
        <v>37</v>
      </c>
      <c r="G694" s="94" t="s">
        <v>744</v>
      </c>
      <c r="H694" s="93">
        <v>54</v>
      </c>
      <c r="I694" s="93">
        <v>36</v>
      </c>
      <c r="J694" s="93">
        <v>18</v>
      </c>
      <c r="K694" s="93"/>
      <c r="L694" s="93"/>
      <c r="M694" s="93">
        <v>1</v>
      </c>
      <c r="N694" s="93">
        <f t="shared" si="64"/>
        <v>36</v>
      </c>
      <c r="O694" s="93">
        <f t="shared" si="65"/>
        <v>18</v>
      </c>
      <c r="P694" s="93">
        <f t="shared" si="66"/>
        <v>0</v>
      </c>
      <c r="Q694" s="93"/>
      <c r="R694" s="93">
        <f t="shared" si="68"/>
        <v>54</v>
      </c>
      <c r="S694" s="90">
        <v>70</v>
      </c>
      <c r="T694" s="90">
        <v>56</v>
      </c>
      <c r="U694" s="90" t="s">
        <v>85</v>
      </c>
      <c r="V694" s="92"/>
      <c r="W694" s="504" t="s">
        <v>1494</v>
      </c>
    </row>
    <row r="695" spans="1:24" ht="12.75" customHeight="1">
      <c r="A695" s="95">
        <v>3</v>
      </c>
      <c r="B695" s="93">
        <v>36</v>
      </c>
      <c r="C695" s="93" t="s">
        <v>873</v>
      </c>
      <c r="D695" s="94" t="s">
        <v>318</v>
      </c>
      <c r="E695" s="93">
        <v>3</v>
      </c>
      <c r="F695" s="96" t="s">
        <v>44</v>
      </c>
      <c r="G695" s="94" t="s">
        <v>744</v>
      </c>
      <c r="H695" s="93">
        <v>54</v>
      </c>
      <c r="I695" s="93">
        <v>36</v>
      </c>
      <c r="J695" s="93">
        <v>18</v>
      </c>
      <c r="K695" s="93"/>
      <c r="L695" s="93"/>
      <c r="M695" s="93">
        <v>1</v>
      </c>
      <c r="N695" s="93">
        <f t="shared" si="64"/>
        <v>36</v>
      </c>
      <c r="O695" s="93">
        <f t="shared" si="65"/>
        <v>18</v>
      </c>
      <c r="P695" s="93">
        <f t="shared" si="66"/>
        <v>0</v>
      </c>
      <c r="Q695" s="93"/>
      <c r="R695" s="93">
        <f t="shared" si="68"/>
        <v>54</v>
      </c>
      <c r="S695" s="90">
        <v>120</v>
      </c>
      <c r="T695" s="93">
        <v>56</v>
      </c>
      <c r="U695" s="90" t="s">
        <v>53</v>
      </c>
      <c r="V695" s="92"/>
      <c r="W695" s="504" t="s">
        <v>1494</v>
      </c>
    </row>
    <row r="696" spans="1:24">
      <c r="A696" s="95">
        <v>4</v>
      </c>
      <c r="B696" s="93">
        <v>36</v>
      </c>
      <c r="C696" s="93" t="s">
        <v>247</v>
      </c>
      <c r="D696" s="94" t="s">
        <v>321</v>
      </c>
      <c r="E696" s="93">
        <v>2</v>
      </c>
      <c r="F696" s="96" t="s">
        <v>37</v>
      </c>
      <c r="G696" s="94" t="s">
        <v>734</v>
      </c>
      <c r="H696" s="93">
        <v>36</v>
      </c>
      <c r="I696" s="93">
        <v>24</v>
      </c>
      <c r="J696" s="93">
        <v>12</v>
      </c>
      <c r="K696" s="93"/>
      <c r="L696" s="93"/>
      <c r="M696" s="93">
        <v>1</v>
      </c>
      <c r="N696" s="93">
        <f t="shared" si="64"/>
        <v>24</v>
      </c>
      <c r="O696" s="93">
        <f t="shared" si="65"/>
        <v>12</v>
      </c>
      <c r="P696" s="93">
        <f t="shared" si="66"/>
        <v>0</v>
      </c>
      <c r="Q696" s="93"/>
      <c r="R696" s="93">
        <f t="shared" si="68"/>
        <v>36</v>
      </c>
      <c r="S696" s="93">
        <v>26</v>
      </c>
      <c r="T696" s="93">
        <v>56</v>
      </c>
      <c r="U696" s="93" t="s">
        <v>79</v>
      </c>
      <c r="V696" s="92" t="s">
        <v>1527</v>
      </c>
      <c r="W696" s="504" t="s">
        <v>1494</v>
      </c>
    </row>
    <row r="697" spans="1:24">
      <c r="A697" s="95">
        <v>5</v>
      </c>
      <c r="B697" s="93">
        <v>36</v>
      </c>
      <c r="C697" s="93" t="s">
        <v>248</v>
      </c>
      <c r="D697" s="94" t="s">
        <v>256</v>
      </c>
      <c r="E697" s="93">
        <v>2</v>
      </c>
      <c r="F697" s="96" t="s">
        <v>37</v>
      </c>
      <c r="G697" s="94" t="s">
        <v>734</v>
      </c>
      <c r="H697" s="93">
        <v>36</v>
      </c>
      <c r="I697" s="93">
        <v>24</v>
      </c>
      <c r="J697" s="93">
        <v>12</v>
      </c>
      <c r="K697" s="93"/>
      <c r="L697" s="93"/>
      <c r="M697" s="93">
        <v>1</v>
      </c>
      <c r="N697" s="93">
        <f t="shared" si="64"/>
        <v>24</v>
      </c>
      <c r="O697" s="93">
        <f t="shared" si="65"/>
        <v>12</v>
      </c>
      <c r="P697" s="93">
        <f t="shared" si="66"/>
        <v>0</v>
      </c>
      <c r="Q697" s="93"/>
      <c r="R697" s="93">
        <f t="shared" si="68"/>
        <v>36</v>
      </c>
      <c r="S697" s="93">
        <v>70</v>
      </c>
      <c r="T697" s="93">
        <v>56</v>
      </c>
      <c r="U697" s="93" t="s">
        <v>79</v>
      </c>
      <c r="V697" s="92"/>
      <c r="W697" s="504" t="s">
        <v>1494</v>
      </c>
    </row>
    <row r="698" spans="1:24">
      <c r="A698" s="95">
        <v>6</v>
      </c>
      <c r="B698" s="93">
        <v>36</v>
      </c>
      <c r="C698" s="93" t="s">
        <v>81</v>
      </c>
      <c r="D698" s="94" t="s">
        <v>215</v>
      </c>
      <c r="E698" s="93">
        <v>3</v>
      </c>
      <c r="F698" s="96" t="s">
        <v>37</v>
      </c>
      <c r="G698" s="94" t="s">
        <v>744</v>
      </c>
      <c r="H698" s="93">
        <v>54</v>
      </c>
      <c r="I698" s="93">
        <v>36</v>
      </c>
      <c r="J698" s="93">
        <v>18</v>
      </c>
      <c r="K698" s="93"/>
      <c r="L698" s="93"/>
      <c r="M698" s="93">
        <v>1</v>
      </c>
      <c r="N698" s="93">
        <f t="shared" si="64"/>
        <v>36</v>
      </c>
      <c r="O698" s="93">
        <f t="shared" si="65"/>
        <v>18</v>
      </c>
      <c r="P698" s="93">
        <f t="shared" si="66"/>
        <v>0</v>
      </c>
      <c r="Q698" s="93"/>
      <c r="R698" s="93">
        <f t="shared" si="68"/>
        <v>54</v>
      </c>
      <c r="S698" s="93">
        <v>65</v>
      </c>
      <c r="T698" s="93">
        <v>56</v>
      </c>
      <c r="U698" s="93" t="s">
        <v>79</v>
      </c>
      <c r="V698" s="105"/>
      <c r="W698" s="504" t="s">
        <v>1494</v>
      </c>
    </row>
    <row r="699" spans="1:24" ht="12.75" customHeight="1">
      <c r="A699" s="95">
        <v>7</v>
      </c>
      <c r="B699" s="93">
        <v>36</v>
      </c>
      <c r="C699" s="93" t="s">
        <v>47</v>
      </c>
      <c r="D699" s="94" t="s">
        <v>214</v>
      </c>
      <c r="E699" s="93">
        <v>3</v>
      </c>
      <c r="F699" s="96" t="s">
        <v>37</v>
      </c>
      <c r="G699" s="94" t="s">
        <v>744</v>
      </c>
      <c r="H699" s="93">
        <v>54</v>
      </c>
      <c r="I699" s="93">
        <v>36</v>
      </c>
      <c r="J699" s="93">
        <v>18</v>
      </c>
      <c r="K699" s="93"/>
      <c r="L699" s="93"/>
      <c r="M699" s="93">
        <v>1</v>
      </c>
      <c r="N699" s="93">
        <f t="shared" si="64"/>
        <v>36</v>
      </c>
      <c r="O699" s="93">
        <f t="shared" si="65"/>
        <v>18</v>
      </c>
      <c r="P699" s="93">
        <f t="shared" si="66"/>
        <v>0</v>
      </c>
      <c r="Q699" s="93"/>
      <c r="R699" s="93">
        <f t="shared" si="68"/>
        <v>54</v>
      </c>
      <c r="S699" s="90">
        <v>76</v>
      </c>
      <c r="T699" s="93">
        <v>56</v>
      </c>
      <c r="U699" s="90" t="s">
        <v>79</v>
      </c>
      <c r="V699" s="92"/>
      <c r="W699" s="504" t="s">
        <v>1494</v>
      </c>
    </row>
    <row r="700" spans="1:24" ht="12.75" customHeight="1">
      <c r="A700" s="95">
        <v>8</v>
      </c>
      <c r="B700" s="93">
        <v>36</v>
      </c>
      <c r="C700" s="93" t="s">
        <v>457</v>
      </c>
      <c r="D700" s="94" t="s">
        <v>458</v>
      </c>
      <c r="E700" s="93">
        <v>2</v>
      </c>
      <c r="F700" s="96" t="s">
        <v>44</v>
      </c>
      <c r="G700" s="94" t="s">
        <v>734</v>
      </c>
      <c r="H700" s="93">
        <v>36</v>
      </c>
      <c r="I700" s="93">
        <v>24</v>
      </c>
      <c r="J700" s="93">
        <v>12</v>
      </c>
      <c r="K700" s="93"/>
      <c r="L700" s="93"/>
      <c r="M700" s="93">
        <v>1</v>
      </c>
      <c r="N700" s="93">
        <f t="shared" si="64"/>
        <v>24</v>
      </c>
      <c r="O700" s="93">
        <f t="shared" si="65"/>
        <v>12</v>
      </c>
      <c r="P700" s="93">
        <f t="shared" si="66"/>
        <v>0</v>
      </c>
      <c r="Q700" s="93"/>
      <c r="R700" s="93">
        <f t="shared" si="68"/>
        <v>36</v>
      </c>
      <c r="S700" s="90">
        <v>120</v>
      </c>
      <c r="T700" s="93">
        <v>56</v>
      </c>
      <c r="U700" s="90" t="s">
        <v>79</v>
      </c>
      <c r="V700" s="92" t="s">
        <v>1529</v>
      </c>
      <c r="W700" s="504" t="s">
        <v>1494</v>
      </c>
    </row>
    <row r="701" spans="1:24" ht="12.75" customHeight="1">
      <c r="A701" s="95">
        <v>9</v>
      </c>
      <c r="B701" s="93">
        <v>36</v>
      </c>
      <c r="C701" s="93" t="s">
        <v>378</v>
      </c>
      <c r="D701" s="94" t="s">
        <v>318</v>
      </c>
      <c r="E701" s="93">
        <v>3</v>
      </c>
      <c r="F701" s="96" t="s">
        <v>44</v>
      </c>
      <c r="G701" s="94" t="s">
        <v>744</v>
      </c>
      <c r="H701" s="93">
        <v>54</v>
      </c>
      <c r="I701" s="93">
        <v>36</v>
      </c>
      <c r="J701" s="93">
        <v>18</v>
      </c>
      <c r="K701" s="93"/>
      <c r="L701" s="93"/>
      <c r="M701" s="93">
        <v>1</v>
      </c>
      <c r="N701" s="93">
        <f t="shared" si="64"/>
        <v>36</v>
      </c>
      <c r="O701" s="93">
        <f t="shared" si="65"/>
        <v>18</v>
      </c>
      <c r="P701" s="93">
        <f t="shared" si="66"/>
        <v>0</v>
      </c>
      <c r="Q701" s="93"/>
      <c r="R701" s="93">
        <f t="shared" si="68"/>
        <v>54</v>
      </c>
      <c r="S701" s="90">
        <v>75</v>
      </c>
      <c r="T701" s="93">
        <v>57</v>
      </c>
      <c r="U701" s="90" t="s">
        <v>550</v>
      </c>
      <c r="V701" s="92"/>
      <c r="W701" s="504" t="s">
        <v>1494</v>
      </c>
    </row>
    <row r="702" spans="1:24" ht="12.75" customHeight="1">
      <c r="A702" s="95">
        <v>10</v>
      </c>
      <c r="B702" s="93">
        <v>36</v>
      </c>
      <c r="C702" s="93" t="s">
        <v>1569</v>
      </c>
      <c r="D702" s="94" t="s">
        <v>455</v>
      </c>
      <c r="E702" s="93">
        <v>3</v>
      </c>
      <c r="F702" s="96" t="s">
        <v>44</v>
      </c>
      <c r="G702" s="94" t="s">
        <v>744</v>
      </c>
      <c r="H702" s="93">
        <v>54</v>
      </c>
      <c r="I702" s="93">
        <v>36</v>
      </c>
      <c r="J702" s="93">
        <v>18</v>
      </c>
      <c r="K702" s="93"/>
      <c r="L702" s="93"/>
      <c r="M702" s="93">
        <v>1</v>
      </c>
      <c r="N702" s="93">
        <f t="shared" si="64"/>
        <v>36</v>
      </c>
      <c r="O702" s="93">
        <f t="shared" si="65"/>
        <v>18</v>
      </c>
      <c r="P702" s="93">
        <f t="shared" si="66"/>
        <v>0</v>
      </c>
      <c r="Q702" s="93"/>
      <c r="R702" s="93">
        <f t="shared" si="68"/>
        <v>54</v>
      </c>
      <c r="S702" s="90">
        <v>100</v>
      </c>
      <c r="T702" s="90">
        <v>57</v>
      </c>
      <c r="U702" s="90" t="s">
        <v>89</v>
      </c>
      <c r="V702" s="92"/>
      <c r="W702" s="504" t="s">
        <v>1494</v>
      </c>
    </row>
    <row r="703" spans="1:24" ht="12.75" customHeight="1">
      <c r="A703" s="95">
        <v>11</v>
      </c>
      <c r="B703" s="93">
        <v>36</v>
      </c>
      <c r="C703" s="93" t="s">
        <v>771</v>
      </c>
      <c r="D703" s="94" t="s">
        <v>772</v>
      </c>
      <c r="E703" s="93">
        <v>3</v>
      </c>
      <c r="F703" s="96" t="s">
        <v>37</v>
      </c>
      <c r="G703" s="94" t="s">
        <v>753</v>
      </c>
      <c r="H703" s="93">
        <v>51</v>
      </c>
      <c r="I703" s="93">
        <v>34</v>
      </c>
      <c r="J703" s="93">
        <v>12</v>
      </c>
      <c r="K703" s="93">
        <v>5</v>
      </c>
      <c r="L703" s="93"/>
      <c r="M703" s="93">
        <v>2</v>
      </c>
      <c r="N703" s="93">
        <f t="shared" si="64"/>
        <v>68</v>
      </c>
      <c r="O703" s="93">
        <f t="shared" si="65"/>
        <v>24</v>
      </c>
      <c r="P703" s="93">
        <f t="shared" si="66"/>
        <v>10</v>
      </c>
      <c r="Q703" s="93"/>
      <c r="R703" s="93">
        <f t="shared" si="68"/>
        <v>102</v>
      </c>
      <c r="S703" s="90">
        <v>77</v>
      </c>
      <c r="T703" s="90">
        <v>57</v>
      </c>
      <c r="U703" s="90" t="s">
        <v>79</v>
      </c>
      <c r="V703" s="92"/>
      <c r="W703" s="504" t="s">
        <v>1494</v>
      </c>
    </row>
    <row r="704" spans="1:24" ht="12.75" customHeight="1">
      <c r="A704" s="95">
        <v>12</v>
      </c>
      <c r="B704" s="93">
        <v>36</v>
      </c>
      <c r="C704" s="93" t="s">
        <v>434</v>
      </c>
      <c r="D704" s="94" t="s">
        <v>216</v>
      </c>
      <c r="E704" s="93">
        <v>3</v>
      </c>
      <c r="F704" s="96" t="s">
        <v>37</v>
      </c>
      <c r="G704" s="94" t="s">
        <v>744</v>
      </c>
      <c r="H704" s="93">
        <v>54</v>
      </c>
      <c r="I704" s="93">
        <v>36</v>
      </c>
      <c r="J704" s="93">
        <v>18</v>
      </c>
      <c r="K704" s="93"/>
      <c r="L704" s="93"/>
      <c r="M704" s="93">
        <v>1</v>
      </c>
      <c r="N704" s="93">
        <f t="shared" si="64"/>
        <v>36</v>
      </c>
      <c r="O704" s="93">
        <f t="shared" si="65"/>
        <v>18</v>
      </c>
      <c r="P704" s="93">
        <f t="shared" si="66"/>
        <v>0</v>
      </c>
      <c r="Q704" s="93"/>
      <c r="R704" s="93">
        <f t="shared" si="68"/>
        <v>54</v>
      </c>
      <c r="S704" s="90">
        <v>32</v>
      </c>
      <c r="T704" s="90">
        <v>57</v>
      </c>
      <c r="U704" s="90" t="s">
        <v>79</v>
      </c>
      <c r="V704" s="92"/>
      <c r="W704" s="504" t="s">
        <v>1494</v>
      </c>
    </row>
    <row r="705" spans="1:24" ht="12.75" customHeight="1">
      <c r="A705" s="95">
        <v>13</v>
      </c>
      <c r="B705" s="93">
        <v>36</v>
      </c>
      <c r="C705" s="93" t="s">
        <v>432</v>
      </c>
      <c r="D705" s="94" t="s">
        <v>433</v>
      </c>
      <c r="E705" s="93">
        <v>2</v>
      </c>
      <c r="F705" s="96" t="s">
        <v>44</v>
      </c>
      <c r="G705" s="94" t="s">
        <v>734</v>
      </c>
      <c r="H705" s="93">
        <v>36</v>
      </c>
      <c r="I705" s="93">
        <v>24</v>
      </c>
      <c r="J705" s="93">
        <v>12</v>
      </c>
      <c r="K705" s="93"/>
      <c r="L705" s="93"/>
      <c r="M705" s="93">
        <v>1</v>
      </c>
      <c r="N705" s="93">
        <f t="shared" si="64"/>
        <v>24</v>
      </c>
      <c r="O705" s="93">
        <f t="shared" si="65"/>
        <v>12</v>
      </c>
      <c r="P705" s="93">
        <f t="shared" si="66"/>
        <v>0</v>
      </c>
      <c r="Q705" s="93"/>
      <c r="R705" s="93">
        <f t="shared" si="68"/>
        <v>36</v>
      </c>
      <c r="S705" s="90">
        <v>30</v>
      </c>
      <c r="T705" s="90">
        <v>57</v>
      </c>
      <c r="U705" s="90" t="s">
        <v>79</v>
      </c>
      <c r="V705" s="92"/>
      <c r="W705" s="504" t="s">
        <v>1494</v>
      </c>
    </row>
    <row r="706" spans="1:24" ht="12.75" customHeight="1">
      <c r="A706" s="95">
        <v>14</v>
      </c>
      <c r="B706" s="93">
        <v>36</v>
      </c>
      <c r="C706" s="93" t="s">
        <v>378</v>
      </c>
      <c r="D706" s="94" t="s">
        <v>318</v>
      </c>
      <c r="E706" s="93">
        <v>3</v>
      </c>
      <c r="F706" s="96" t="s">
        <v>44</v>
      </c>
      <c r="G706" s="94" t="s">
        <v>744</v>
      </c>
      <c r="H706" s="93">
        <v>54</v>
      </c>
      <c r="I706" s="93">
        <v>36</v>
      </c>
      <c r="J706" s="93">
        <v>18</v>
      </c>
      <c r="K706" s="93"/>
      <c r="L706" s="93"/>
      <c r="M706" s="93">
        <v>1</v>
      </c>
      <c r="N706" s="93">
        <f t="shared" si="64"/>
        <v>36</v>
      </c>
      <c r="O706" s="93">
        <f t="shared" si="65"/>
        <v>18</v>
      </c>
      <c r="P706" s="93">
        <f t="shared" si="66"/>
        <v>0</v>
      </c>
      <c r="Q706" s="93"/>
      <c r="R706" s="93">
        <f t="shared" si="68"/>
        <v>54</v>
      </c>
      <c r="S706" s="93">
        <v>120</v>
      </c>
      <c r="T706" s="90">
        <v>58</v>
      </c>
      <c r="U706" s="93" t="s">
        <v>23</v>
      </c>
      <c r="V706" s="92"/>
      <c r="W706" s="504" t="s">
        <v>1494</v>
      </c>
    </row>
    <row r="707" spans="1:24" ht="12.75" customHeight="1">
      <c r="A707" s="95">
        <v>15</v>
      </c>
      <c r="B707" s="93">
        <v>36</v>
      </c>
      <c r="C707" s="93" t="s">
        <v>1620</v>
      </c>
      <c r="D707" s="94" t="s">
        <v>1621</v>
      </c>
      <c r="E707" s="93">
        <v>3</v>
      </c>
      <c r="F707" s="96" t="s">
        <v>37</v>
      </c>
      <c r="G707" s="94" t="s">
        <v>753</v>
      </c>
      <c r="H707" s="93">
        <v>51</v>
      </c>
      <c r="I707" s="93">
        <v>34</v>
      </c>
      <c r="J707" s="93">
        <v>12</v>
      </c>
      <c r="K707" s="93">
        <v>5</v>
      </c>
      <c r="L707" s="93"/>
      <c r="M707" s="93">
        <v>2</v>
      </c>
      <c r="N707" s="93">
        <f t="shared" si="64"/>
        <v>68</v>
      </c>
      <c r="O707" s="93">
        <f t="shared" si="65"/>
        <v>24</v>
      </c>
      <c r="P707" s="93">
        <f t="shared" si="66"/>
        <v>10</v>
      </c>
      <c r="Q707" s="93"/>
      <c r="R707" s="93">
        <f t="shared" si="68"/>
        <v>102</v>
      </c>
      <c r="S707" s="90">
        <v>124</v>
      </c>
      <c r="T707" s="93">
        <v>58</v>
      </c>
      <c r="U707" s="90" t="s">
        <v>79</v>
      </c>
      <c r="V707" s="92"/>
      <c r="W707" s="504" t="s">
        <v>1494</v>
      </c>
    </row>
    <row r="708" spans="1:24" ht="12.75" customHeight="1">
      <c r="A708" s="95">
        <v>16</v>
      </c>
      <c r="B708" s="93">
        <v>36</v>
      </c>
      <c r="C708" s="93" t="s">
        <v>454</v>
      </c>
      <c r="D708" s="94" t="s">
        <v>455</v>
      </c>
      <c r="E708" s="93">
        <v>3</v>
      </c>
      <c r="F708" s="96" t="s">
        <v>44</v>
      </c>
      <c r="G708" s="94" t="s">
        <v>744</v>
      </c>
      <c r="H708" s="93">
        <v>54</v>
      </c>
      <c r="I708" s="93">
        <v>36</v>
      </c>
      <c r="J708" s="93">
        <v>18</v>
      </c>
      <c r="K708" s="93"/>
      <c r="L708" s="93"/>
      <c r="M708" s="93">
        <v>1</v>
      </c>
      <c r="N708" s="93">
        <f t="shared" si="64"/>
        <v>36</v>
      </c>
      <c r="O708" s="93">
        <f t="shared" si="65"/>
        <v>18</v>
      </c>
      <c r="P708" s="93">
        <f t="shared" si="66"/>
        <v>0</v>
      </c>
      <c r="Q708" s="93"/>
      <c r="R708" s="93">
        <f t="shared" si="68"/>
        <v>54</v>
      </c>
      <c r="S708" s="90">
        <v>85</v>
      </c>
      <c r="T708" s="90">
        <v>58</v>
      </c>
      <c r="U708" s="90" t="s">
        <v>99</v>
      </c>
      <c r="V708" s="92"/>
      <c r="W708" s="504" t="s">
        <v>1494</v>
      </c>
    </row>
    <row r="709" spans="1:24" ht="12.75" customHeight="1">
      <c r="A709" s="95">
        <v>17</v>
      </c>
      <c r="B709" s="93">
        <v>36</v>
      </c>
      <c r="C709" s="93" t="s">
        <v>919</v>
      </c>
      <c r="D709" s="94" t="s">
        <v>920</v>
      </c>
      <c r="E709" s="95">
        <v>2</v>
      </c>
      <c r="F709" s="96" t="s">
        <v>44</v>
      </c>
      <c r="G709" s="94" t="s">
        <v>734</v>
      </c>
      <c r="H709" s="93">
        <v>36</v>
      </c>
      <c r="I709" s="93">
        <v>24</v>
      </c>
      <c r="J709" s="93">
        <v>12</v>
      </c>
      <c r="K709" s="93"/>
      <c r="L709" s="93"/>
      <c r="M709" s="93">
        <v>1</v>
      </c>
      <c r="N709" s="93">
        <f t="shared" si="64"/>
        <v>24</v>
      </c>
      <c r="O709" s="93">
        <f t="shared" si="65"/>
        <v>12</v>
      </c>
      <c r="P709" s="93">
        <f t="shared" si="66"/>
        <v>0</v>
      </c>
      <c r="Q709" s="93"/>
      <c r="R709" s="93">
        <f t="shared" si="68"/>
        <v>36</v>
      </c>
      <c r="S709" s="90">
        <v>115</v>
      </c>
      <c r="T709" s="93">
        <v>58</v>
      </c>
      <c r="U709" s="90" t="s">
        <v>60</v>
      </c>
      <c r="V709" s="92"/>
      <c r="W709" s="504" t="s">
        <v>1494</v>
      </c>
    </row>
    <row r="710" spans="1:24">
      <c r="A710" s="95">
        <v>18</v>
      </c>
      <c r="B710" s="506">
        <v>36</v>
      </c>
      <c r="C710" s="93" t="s">
        <v>1645</v>
      </c>
      <c r="D710" s="93" t="s">
        <v>310</v>
      </c>
      <c r="E710" s="93">
        <v>2</v>
      </c>
      <c r="F710" s="93" t="s">
        <v>37</v>
      </c>
      <c r="G710" s="93" t="s">
        <v>734</v>
      </c>
      <c r="H710" s="93">
        <v>36</v>
      </c>
      <c r="I710" s="93">
        <v>24</v>
      </c>
      <c r="J710" s="93">
        <v>12</v>
      </c>
      <c r="K710" s="93"/>
      <c r="L710" s="93"/>
      <c r="M710" s="93">
        <v>1</v>
      </c>
      <c r="N710" s="93">
        <f t="shared" si="64"/>
        <v>24</v>
      </c>
      <c r="O710" s="93">
        <f t="shared" si="65"/>
        <v>12</v>
      </c>
      <c r="P710" s="93">
        <f t="shared" si="66"/>
        <v>0</v>
      </c>
      <c r="Q710" s="93"/>
      <c r="R710" s="93">
        <f t="shared" si="68"/>
        <v>36</v>
      </c>
      <c r="S710" s="93">
        <v>30</v>
      </c>
      <c r="T710" s="93">
        <v>58</v>
      </c>
      <c r="U710" s="93" t="s">
        <v>1643</v>
      </c>
      <c r="V710" s="504"/>
      <c r="W710" s="504" t="s">
        <v>1494</v>
      </c>
    </row>
    <row r="711" spans="1:24">
      <c r="A711" s="95">
        <v>19</v>
      </c>
      <c r="B711" s="506">
        <v>36</v>
      </c>
      <c r="C711" s="93" t="s">
        <v>1646</v>
      </c>
      <c r="D711" s="93" t="s">
        <v>1647</v>
      </c>
      <c r="E711" s="93">
        <v>3</v>
      </c>
      <c r="F711" s="93" t="s">
        <v>37</v>
      </c>
      <c r="G711" s="93" t="s">
        <v>744</v>
      </c>
      <c r="H711" s="93">
        <v>54</v>
      </c>
      <c r="I711" s="93">
        <v>36</v>
      </c>
      <c r="J711" s="93">
        <v>18</v>
      </c>
      <c r="K711" s="93"/>
      <c r="L711" s="93"/>
      <c r="M711" s="93">
        <v>1</v>
      </c>
      <c r="N711" s="93">
        <f t="shared" si="64"/>
        <v>36</v>
      </c>
      <c r="O711" s="93">
        <f t="shared" si="65"/>
        <v>18</v>
      </c>
      <c r="P711" s="93">
        <f t="shared" si="66"/>
        <v>0</v>
      </c>
      <c r="Q711" s="93"/>
      <c r="R711" s="93">
        <f t="shared" si="68"/>
        <v>54</v>
      </c>
      <c r="S711" s="93">
        <v>30</v>
      </c>
      <c r="T711" s="93">
        <v>58</v>
      </c>
      <c r="U711" s="93" t="s">
        <v>1643</v>
      </c>
      <c r="V711" s="504"/>
      <c r="W711" s="504" t="s">
        <v>1494</v>
      </c>
    </row>
    <row r="712" spans="1:24">
      <c r="A712" s="95">
        <v>20</v>
      </c>
      <c r="B712" s="506">
        <v>36</v>
      </c>
      <c r="C712" s="93" t="s">
        <v>378</v>
      </c>
      <c r="D712" s="93" t="s">
        <v>318</v>
      </c>
      <c r="E712" s="93">
        <v>3</v>
      </c>
      <c r="F712" s="93" t="s">
        <v>44</v>
      </c>
      <c r="G712" s="93" t="s">
        <v>744</v>
      </c>
      <c r="H712" s="93">
        <v>54</v>
      </c>
      <c r="I712" s="93">
        <v>36</v>
      </c>
      <c r="J712" s="93">
        <v>18</v>
      </c>
      <c r="K712" s="93"/>
      <c r="L712" s="93"/>
      <c r="M712" s="93">
        <v>1</v>
      </c>
      <c r="N712" s="93">
        <f t="shared" si="64"/>
        <v>36</v>
      </c>
      <c r="O712" s="93">
        <f t="shared" si="65"/>
        <v>18</v>
      </c>
      <c r="P712" s="93">
        <f t="shared" si="66"/>
        <v>0</v>
      </c>
      <c r="Q712" s="93"/>
      <c r="R712" s="93">
        <f t="shared" si="68"/>
        <v>54</v>
      </c>
      <c r="S712" s="93">
        <v>120</v>
      </c>
      <c r="T712" s="93">
        <v>58</v>
      </c>
      <c r="U712" s="93" t="s">
        <v>1653</v>
      </c>
      <c r="V712" s="504"/>
      <c r="W712" s="504" t="s">
        <v>1494</v>
      </c>
    </row>
    <row r="713" spans="1:24">
      <c r="A713" s="95">
        <v>21</v>
      </c>
      <c r="B713" s="506">
        <v>36</v>
      </c>
      <c r="C713" s="93" t="s">
        <v>1725</v>
      </c>
      <c r="D713" s="93" t="s">
        <v>318</v>
      </c>
      <c r="E713" s="93">
        <v>3</v>
      </c>
      <c r="F713" s="93" t="s">
        <v>44</v>
      </c>
      <c r="G713" s="93" t="s">
        <v>744</v>
      </c>
      <c r="H713" s="93">
        <v>54</v>
      </c>
      <c r="I713" s="93">
        <v>36</v>
      </c>
      <c r="J713" s="93">
        <v>18</v>
      </c>
      <c r="K713" s="93"/>
      <c r="L713" s="93"/>
      <c r="M713" s="93">
        <v>1</v>
      </c>
      <c r="N713" s="93">
        <f t="shared" si="64"/>
        <v>36</v>
      </c>
      <c r="O713" s="93">
        <f t="shared" si="65"/>
        <v>18</v>
      </c>
      <c r="P713" s="93">
        <f t="shared" si="66"/>
        <v>0</v>
      </c>
      <c r="Q713" s="93"/>
      <c r="R713" s="93">
        <f t="shared" si="68"/>
        <v>54</v>
      </c>
      <c r="S713" s="93">
        <v>68</v>
      </c>
      <c r="T713" s="93">
        <v>58</v>
      </c>
      <c r="U713" s="93" t="s">
        <v>601</v>
      </c>
      <c r="V713" s="504"/>
      <c r="W713" s="504" t="s">
        <v>1494</v>
      </c>
    </row>
    <row r="714" spans="1:24" ht="15" customHeight="1">
      <c r="A714" s="506"/>
      <c r="B714" s="506"/>
      <c r="C714" s="98" t="s">
        <v>313</v>
      </c>
      <c r="D714" s="93"/>
      <c r="E714" s="93"/>
      <c r="F714" s="93"/>
      <c r="G714" s="93"/>
      <c r="H714" s="93"/>
      <c r="I714" s="93"/>
      <c r="J714" s="93"/>
      <c r="K714" s="93"/>
      <c r="L714" s="93"/>
      <c r="M714" s="98">
        <f>SUM(M693:M713)</f>
        <v>23</v>
      </c>
      <c r="N714" s="98">
        <f>SUM(N693:N713)</f>
        <v>748</v>
      </c>
      <c r="O714" s="98">
        <f>SUM(O693:O713)</f>
        <v>354</v>
      </c>
      <c r="P714" s="98">
        <f>SUM(P693:P713)</f>
        <v>20</v>
      </c>
      <c r="Q714" s="98"/>
      <c r="R714" s="98">
        <f>SUM(R693:R713)</f>
        <v>1122</v>
      </c>
      <c r="S714" s="93"/>
      <c r="T714" s="93"/>
      <c r="U714" s="93"/>
      <c r="V714" s="504"/>
      <c r="W714" s="504" t="s">
        <v>1494</v>
      </c>
      <c r="X714">
        <v>1</v>
      </c>
    </row>
    <row r="715" spans="1:24" ht="12.75" customHeight="1">
      <c r="A715" s="95">
        <v>1</v>
      </c>
      <c r="B715" s="93">
        <v>37</v>
      </c>
      <c r="C715" s="93" t="s">
        <v>797</v>
      </c>
      <c r="D715" s="94" t="s">
        <v>544</v>
      </c>
      <c r="E715" s="93">
        <v>2</v>
      </c>
      <c r="F715" s="96" t="s">
        <v>37</v>
      </c>
      <c r="G715" s="94" t="s">
        <v>734</v>
      </c>
      <c r="H715" s="93">
        <v>36</v>
      </c>
      <c r="I715" s="93">
        <v>24</v>
      </c>
      <c r="J715" s="93">
        <v>12</v>
      </c>
      <c r="K715" s="93"/>
      <c r="L715" s="93"/>
      <c r="M715" s="93">
        <v>2</v>
      </c>
      <c r="N715" s="93">
        <f t="shared" si="64"/>
        <v>48</v>
      </c>
      <c r="O715" s="93">
        <f t="shared" si="65"/>
        <v>24</v>
      </c>
      <c r="P715" s="93">
        <f t="shared" si="66"/>
        <v>0</v>
      </c>
      <c r="Q715" s="93"/>
      <c r="R715" s="93">
        <f t="shared" ref="R715:R725" si="69">H715*M715</f>
        <v>72</v>
      </c>
      <c r="S715" s="93">
        <v>37</v>
      </c>
      <c r="T715" s="90">
        <v>57</v>
      </c>
      <c r="U715" s="93" t="s">
        <v>100</v>
      </c>
      <c r="V715" s="92"/>
      <c r="W715" s="504" t="s">
        <v>1762</v>
      </c>
    </row>
    <row r="716" spans="1:24" ht="12.75" customHeight="1">
      <c r="A716" s="95">
        <v>2</v>
      </c>
      <c r="B716" s="93">
        <v>37</v>
      </c>
      <c r="C716" s="93" t="s">
        <v>798</v>
      </c>
      <c r="D716" s="94" t="s">
        <v>545</v>
      </c>
      <c r="E716" s="93">
        <v>2</v>
      </c>
      <c r="F716" s="96" t="s">
        <v>37</v>
      </c>
      <c r="G716" s="94" t="s">
        <v>734</v>
      </c>
      <c r="H716" s="93">
        <v>36</v>
      </c>
      <c r="I716" s="93">
        <v>24</v>
      </c>
      <c r="J716" s="93">
        <v>12</v>
      </c>
      <c r="K716" s="93"/>
      <c r="L716" s="93"/>
      <c r="M716" s="93">
        <v>2</v>
      </c>
      <c r="N716" s="93">
        <f t="shared" ref="N716:N779" si="70">I716*M716</f>
        <v>48</v>
      </c>
      <c r="O716" s="93">
        <f t="shared" ref="O716:O779" si="71">J716*M716</f>
        <v>24</v>
      </c>
      <c r="P716" s="93">
        <f t="shared" ref="P716:P779" si="72">K716*M716</f>
        <v>0</v>
      </c>
      <c r="Q716" s="93"/>
      <c r="R716" s="93">
        <f t="shared" si="69"/>
        <v>72</v>
      </c>
      <c r="S716" s="90">
        <v>37</v>
      </c>
      <c r="T716" s="90">
        <v>57</v>
      </c>
      <c r="U716" s="90" t="s">
        <v>100</v>
      </c>
      <c r="V716" s="92"/>
      <c r="W716" s="504" t="s">
        <v>1762</v>
      </c>
    </row>
    <row r="717" spans="1:24" ht="12.75" customHeight="1">
      <c r="A717" s="95">
        <v>3</v>
      </c>
      <c r="B717" s="93">
        <v>37</v>
      </c>
      <c r="C717" s="93" t="s">
        <v>799</v>
      </c>
      <c r="D717" s="94" t="s">
        <v>543</v>
      </c>
      <c r="E717" s="93">
        <v>3</v>
      </c>
      <c r="F717" s="96" t="s">
        <v>44</v>
      </c>
      <c r="G717" s="94" t="s">
        <v>744</v>
      </c>
      <c r="H717" s="93">
        <v>54</v>
      </c>
      <c r="I717" s="93">
        <v>36</v>
      </c>
      <c r="J717" s="93">
        <v>18</v>
      </c>
      <c r="K717" s="93"/>
      <c r="L717" s="93"/>
      <c r="M717" s="93">
        <v>2</v>
      </c>
      <c r="N717" s="93">
        <f t="shared" si="70"/>
        <v>72</v>
      </c>
      <c r="O717" s="93">
        <f t="shared" si="71"/>
        <v>36</v>
      </c>
      <c r="P717" s="93">
        <f t="shared" si="72"/>
        <v>0</v>
      </c>
      <c r="Q717" s="93"/>
      <c r="R717" s="93">
        <f t="shared" si="69"/>
        <v>108</v>
      </c>
      <c r="S717" s="90">
        <v>40</v>
      </c>
      <c r="T717" s="90">
        <v>57</v>
      </c>
      <c r="U717" s="90" t="s">
        <v>100</v>
      </c>
      <c r="V717" s="92"/>
      <c r="W717" s="504" t="s">
        <v>1762</v>
      </c>
    </row>
    <row r="718" spans="1:24" ht="12.75" customHeight="1">
      <c r="A718" s="95">
        <v>4</v>
      </c>
      <c r="B718" s="93">
        <v>37</v>
      </c>
      <c r="C718" s="93" t="s">
        <v>800</v>
      </c>
      <c r="D718" s="94" t="s">
        <v>358</v>
      </c>
      <c r="E718" s="93">
        <v>3</v>
      </c>
      <c r="F718" s="96" t="s">
        <v>44</v>
      </c>
      <c r="G718" s="94" t="s">
        <v>744</v>
      </c>
      <c r="H718" s="93">
        <v>54</v>
      </c>
      <c r="I718" s="93">
        <v>36</v>
      </c>
      <c r="J718" s="93">
        <v>18</v>
      </c>
      <c r="K718" s="93"/>
      <c r="L718" s="93"/>
      <c r="M718" s="93">
        <v>1</v>
      </c>
      <c r="N718" s="93">
        <f t="shared" si="70"/>
        <v>36</v>
      </c>
      <c r="O718" s="93">
        <f t="shared" si="71"/>
        <v>18</v>
      </c>
      <c r="P718" s="93">
        <f t="shared" si="72"/>
        <v>0</v>
      </c>
      <c r="Q718" s="93"/>
      <c r="R718" s="93">
        <f t="shared" si="69"/>
        <v>54</v>
      </c>
      <c r="S718" s="90">
        <v>20</v>
      </c>
      <c r="T718" s="93">
        <v>57</v>
      </c>
      <c r="U718" s="90" t="s">
        <v>100</v>
      </c>
      <c r="V718" s="92"/>
      <c r="W718" s="504" t="s">
        <v>1762</v>
      </c>
    </row>
    <row r="719" spans="1:24" ht="12.75" customHeight="1">
      <c r="A719" s="95">
        <v>5</v>
      </c>
      <c r="B719" s="93">
        <v>37</v>
      </c>
      <c r="C719" s="93" t="s">
        <v>301</v>
      </c>
      <c r="D719" s="94" t="s">
        <v>1592</v>
      </c>
      <c r="E719" s="93">
        <v>2</v>
      </c>
      <c r="F719" s="96" t="s">
        <v>44</v>
      </c>
      <c r="G719" s="94" t="s">
        <v>734</v>
      </c>
      <c r="H719" s="93">
        <v>36</v>
      </c>
      <c r="I719" s="93">
        <v>24</v>
      </c>
      <c r="J719" s="93">
        <v>12</v>
      </c>
      <c r="K719" s="93"/>
      <c r="L719" s="93"/>
      <c r="M719" s="93">
        <v>1</v>
      </c>
      <c r="N719" s="93">
        <f t="shared" si="70"/>
        <v>24</v>
      </c>
      <c r="O719" s="93">
        <f t="shared" si="71"/>
        <v>12</v>
      </c>
      <c r="P719" s="93">
        <f t="shared" si="72"/>
        <v>0</v>
      </c>
      <c r="Q719" s="93"/>
      <c r="R719" s="93">
        <f t="shared" si="69"/>
        <v>36</v>
      </c>
      <c r="S719" s="90">
        <v>30</v>
      </c>
      <c r="T719" s="93">
        <v>57</v>
      </c>
      <c r="U719" s="90" t="s">
        <v>100</v>
      </c>
      <c r="V719" s="92"/>
      <c r="W719" s="504" t="s">
        <v>1762</v>
      </c>
    </row>
    <row r="720" spans="1:24">
      <c r="A720" s="95">
        <v>6</v>
      </c>
      <c r="B720" s="506">
        <v>37</v>
      </c>
      <c r="C720" s="93" t="s">
        <v>1637</v>
      </c>
      <c r="D720" s="93" t="s">
        <v>436</v>
      </c>
      <c r="E720" s="93">
        <v>2</v>
      </c>
      <c r="F720" s="93" t="s">
        <v>37</v>
      </c>
      <c r="G720" s="93" t="s">
        <v>734</v>
      </c>
      <c r="H720" s="93">
        <v>36</v>
      </c>
      <c r="I720" s="93">
        <v>24</v>
      </c>
      <c r="J720" s="93">
        <v>12</v>
      </c>
      <c r="K720" s="93"/>
      <c r="L720" s="93"/>
      <c r="M720" s="93">
        <v>2</v>
      </c>
      <c r="N720" s="93">
        <f t="shared" si="70"/>
        <v>48</v>
      </c>
      <c r="O720" s="93">
        <f t="shared" si="71"/>
        <v>24</v>
      </c>
      <c r="P720" s="93">
        <f t="shared" si="72"/>
        <v>0</v>
      </c>
      <c r="Q720" s="93"/>
      <c r="R720" s="93">
        <f t="shared" si="69"/>
        <v>72</v>
      </c>
      <c r="S720" s="93">
        <v>27</v>
      </c>
      <c r="T720" s="93">
        <v>58</v>
      </c>
      <c r="U720" s="93" t="s">
        <v>100</v>
      </c>
      <c r="V720" s="504"/>
      <c r="W720" s="504" t="s">
        <v>1762</v>
      </c>
    </row>
    <row r="721" spans="1:24">
      <c r="A721" s="95">
        <v>7</v>
      </c>
      <c r="B721" s="506">
        <v>37</v>
      </c>
      <c r="C721" s="93" t="s">
        <v>717</v>
      </c>
      <c r="D721" s="93" t="s">
        <v>437</v>
      </c>
      <c r="E721" s="93">
        <v>2</v>
      </c>
      <c r="F721" s="93" t="s">
        <v>37</v>
      </c>
      <c r="G721" s="93" t="s">
        <v>734</v>
      </c>
      <c r="H721" s="93">
        <v>36</v>
      </c>
      <c r="I721" s="93">
        <v>24</v>
      </c>
      <c r="J721" s="93">
        <v>12</v>
      </c>
      <c r="K721" s="93"/>
      <c r="L721" s="93"/>
      <c r="M721" s="93">
        <v>2</v>
      </c>
      <c r="N721" s="93">
        <f t="shared" si="70"/>
        <v>48</v>
      </c>
      <c r="O721" s="93">
        <f t="shared" si="71"/>
        <v>24</v>
      </c>
      <c r="P721" s="93">
        <f t="shared" si="72"/>
        <v>0</v>
      </c>
      <c r="Q721" s="93"/>
      <c r="R721" s="93">
        <f t="shared" si="69"/>
        <v>72</v>
      </c>
      <c r="S721" s="93">
        <v>27</v>
      </c>
      <c r="T721" s="93">
        <v>58</v>
      </c>
      <c r="U721" s="93" t="s">
        <v>100</v>
      </c>
      <c r="V721" s="504"/>
      <c r="W721" s="504" t="s">
        <v>1762</v>
      </c>
    </row>
    <row r="722" spans="1:24">
      <c r="A722" s="95">
        <v>8</v>
      </c>
      <c r="B722" s="506">
        <v>37</v>
      </c>
      <c r="C722" s="93" t="s">
        <v>146</v>
      </c>
      <c r="D722" s="93" t="s">
        <v>435</v>
      </c>
      <c r="E722" s="93">
        <v>2</v>
      </c>
      <c r="F722" s="93" t="s">
        <v>37</v>
      </c>
      <c r="G722" s="93" t="s">
        <v>734</v>
      </c>
      <c r="H722" s="93">
        <v>36</v>
      </c>
      <c r="I722" s="93">
        <v>24</v>
      </c>
      <c r="J722" s="93">
        <v>12</v>
      </c>
      <c r="K722" s="93"/>
      <c r="L722" s="93"/>
      <c r="M722" s="93">
        <v>2</v>
      </c>
      <c r="N722" s="93">
        <f t="shared" si="70"/>
        <v>48</v>
      </c>
      <c r="O722" s="93">
        <f t="shared" si="71"/>
        <v>24</v>
      </c>
      <c r="P722" s="93">
        <f t="shared" si="72"/>
        <v>0</v>
      </c>
      <c r="Q722" s="93"/>
      <c r="R722" s="93">
        <f t="shared" si="69"/>
        <v>72</v>
      </c>
      <c r="S722" s="93">
        <v>38</v>
      </c>
      <c r="T722" s="93">
        <v>59</v>
      </c>
      <c r="U722" s="93" t="s">
        <v>100</v>
      </c>
      <c r="V722" s="504"/>
      <c r="W722" s="504" t="s">
        <v>1762</v>
      </c>
    </row>
    <row r="723" spans="1:24">
      <c r="A723" s="95">
        <v>9</v>
      </c>
      <c r="B723" s="506">
        <v>37</v>
      </c>
      <c r="C723" s="93" t="s">
        <v>969</v>
      </c>
      <c r="D723" s="93" t="s">
        <v>1667</v>
      </c>
      <c r="E723" s="93">
        <v>2</v>
      </c>
      <c r="F723" s="93" t="s">
        <v>37</v>
      </c>
      <c r="G723" s="93" t="s">
        <v>734</v>
      </c>
      <c r="H723" s="93">
        <v>36</v>
      </c>
      <c r="I723" s="93">
        <v>24</v>
      </c>
      <c r="J723" s="93">
        <v>12</v>
      </c>
      <c r="K723" s="93"/>
      <c r="L723" s="93"/>
      <c r="M723" s="93">
        <v>2</v>
      </c>
      <c r="N723" s="93">
        <f t="shared" si="70"/>
        <v>48</v>
      </c>
      <c r="O723" s="93">
        <f t="shared" si="71"/>
        <v>24</v>
      </c>
      <c r="P723" s="93">
        <f t="shared" si="72"/>
        <v>0</v>
      </c>
      <c r="Q723" s="93"/>
      <c r="R723" s="93">
        <f t="shared" si="69"/>
        <v>72</v>
      </c>
      <c r="S723" s="93">
        <v>38</v>
      </c>
      <c r="T723" s="93">
        <v>59</v>
      </c>
      <c r="U723" s="93" t="s">
        <v>100</v>
      </c>
      <c r="V723" s="504"/>
      <c r="W723" s="504" t="s">
        <v>1762</v>
      </c>
    </row>
    <row r="724" spans="1:24">
      <c r="A724" s="95">
        <v>10</v>
      </c>
      <c r="B724" s="506">
        <v>37</v>
      </c>
      <c r="C724" s="93" t="s">
        <v>146</v>
      </c>
      <c r="D724" s="93" t="s">
        <v>435</v>
      </c>
      <c r="E724" s="93">
        <v>2</v>
      </c>
      <c r="F724" s="93" t="s">
        <v>44</v>
      </c>
      <c r="G724" s="93" t="s">
        <v>734</v>
      </c>
      <c r="H724" s="93">
        <v>36</v>
      </c>
      <c r="I724" s="93">
        <v>24</v>
      </c>
      <c r="J724" s="93">
        <v>12</v>
      </c>
      <c r="K724" s="93"/>
      <c r="L724" s="93"/>
      <c r="M724" s="93">
        <v>2</v>
      </c>
      <c r="N724" s="93">
        <f t="shared" si="70"/>
        <v>48</v>
      </c>
      <c r="O724" s="93">
        <f t="shared" si="71"/>
        <v>24</v>
      </c>
      <c r="P724" s="93">
        <f t="shared" si="72"/>
        <v>0</v>
      </c>
      <c r="Q724" s="93"/>
      <c r="R724" s="93">
        <f t="shared" si="69"/>
        <v>72</v>
      </c>
      <c r="S724" s="93">
        <v>45</v>
      </c>
      <c r="T724" s="93">
        <v>58</v>
      </c>
      <c r="U724" s="93" t="s">
        <v>812</v>
      </c>
      <c r="V724" s="504"/>
      <c r="W724" s="504" t="s">
        <v>1762</v>
      </c>
    </row>
    <row r="725" spans="1:24">
      <c r="A725" s="95">
        <v>11</v>
      </c>
      <c r="B725" s="506">
        <v>37</v>
      </c>
      <c r="C725" s="93" t="s">
        <v>146</v>
      </c>
      <c r="D725" s="93" t="s">
        <v>435</v>
      </c>
      <c r="E725" s="93">
        <v>2</v>
      </c>
      <c r="F725" s="93" t="s">
        <v>44</v>
      </c>
      <c r="G725" s="93" t="s">
        <v>734</v>
      </c>
      <c r="H725" s="93">
        <v>36</v>
      </c>
      <c r="I725" s="93">
        <v>24</v>
      </c>
      <c r="J725" s="93">
        <v>12</v>
      </c>
      <c r="K725" s="93"/>
      <c r="L725" s="93"/>
      <c r="M725" s="93">
        <v>2</v>
      </c>
      <c r="N725" s="93">
        <f t="shared" si="70"/>
        <v>48</v>
      </c>
      <c r="O725" s="93">
        <f t="shared" si="71"/>
        <v>24</v>
      </c>
      <c r="P725" s="93">
        <f t="shared" si="72"/>
        <v>0</v>
      </c>
      <c r="Q725" s="93"/>
      <c r="R725" s="93">
        <f t="shared" si="69"/>
        <v>72</v>
      </c>
      <c r="S725" s="93">
        <v>40</v>
      </c>
      <c r="T725" s="93">
        <v>58</v>
      </c>
      <c r="U725" s="93" t="s">
        <v>813</v>
      </c>
      <c r="V725" s="504"/>
      <c r="W725" s="504" t="s">
        <v>1762</v>
      </c>
    </row>
    <row r="726" spans="1:24" ht="15" customHeight="1">
      <c r="A726" s="506"/>
      <c r="B726" s="506"/>
      <c r="C726" s="98" t="s">
        <v>313</v>
      </c>
      <c r="D726" s="93"/>
      <c r="E726" s="93"/>
      <c r="F726" s="93"/>
      <c r="G726" s="93"/>
      <c r="H726" s="93"/>
      <c r="I726" s="93"/>
      <c r="J726" s="93"/>
      <c r="K726" s="93"/>
      <c r="L726" s="93"/>
      <c r="M726" s="98">
        <f>SUM(M715:M725)</f>
        <v>20</v>
      </c>
      <c r="N726" s="98">
        <f>SUM(N715:N725)</f>
        <v>516</v>
      </c>
      <c r="O726" s="98">
        <f>SUM(O715:O725)</f>
        <v>258</v>
      </c>
      <c r="P726" s="98">
        <f>SUM(P715:P725)</f>
        <v>0</v>
      </c>
      <c r="Q726" s="98"/>
      <c r="R726" s="98">
        <f>SUM(R715:R725)</f>
        <v>774</v>
      </c>
      <c r="S726" s="93"/>
      <c r="T726" s="93"/>
      <c r="U726" s="93"/>
      <c r="V726" s="504"/>
      <c r="W726" s="504" t="s">
        <v>1762</v>
      </c>
      <c r="X726">
        <v>1</v>
      </c>
    </row>
    <row r="727" spans="1:24">
      <c r="A727" s="95">
        <v>1</v>
      </c>
      <c r="B727" s="93">
        <v>38</v>
      </c>
      <c r="C727" s="93" t="s">
        <v>801</v>
      </c>
      <c r="D727" s="94" t="s">
        <v>546</v>
      </c>
      <c r="E727" s="93">
        <v>2</v>
      </c>
      <c r="F727" s="96" t="s">
        <v>37</v>
      </c>
      <c r="G727" s="94" t="s">
        <v>734</v>
      </c>
      <c r="H727" s="93">
        <v>36</v>
      </c>
      <c r="I727" s="93">
        <v>24</v>
      </c>
      <c r="J727" s="93">
        <v>12</v>
      </c>
      <c r="K727" s="93"/>
      <c r="L727" s="93"/>
      <c r="M727" s="93">
        <v>4</v>
      </c>
      <c r="N727" s="93">
        <f t="shared" si="70"/>
        <v>96</v>
      </c>
      <c r="O727" s="93">
        <f t="shared" si="71"/>
        <v>48</v>
      </c>
      <c r="P727" s="93">
        <f t="shared" si="72"/>
        <v>0</v>
      </c>
      <c r="Q727" s="93"/>
      <c r="R727" s="93">
        <f t="shared" ref="R727:R734" si="73">H727*M727</f>
        <v>144</v>
      </c>
      <c r="S727" s="93">
        <v>31</v>
      </c>
      <c r="T727" s="93">
        <v>57</v>
      </c>
      <c r="U727" s="93" t="s">
        <v>1543</v>
      </c>
      <c r="V727" s="92"/>
      <c r="W727" s="504" t="s">
        <v>1763</v>
      </c>
    </row>
    <row r="728" spans="1:24" ht="12.75" customHeight="1">
      <c r="A728" s="95">
        <v>2</v>
      </c>
      <c r="B728" s="93">
        <v>38</v>
      </c>
      <c r="C728" s="93" t="s">
        <v>802</v>
      </c>
      <c r="D728" s="94" t="s">
        <v>547</v>
      </c>
      <c r="E728" s="93">
        <v>2</v>
      </c>
      <c r="F728" s="96" t="s">
        <v>37</v>
      </c>
      <c r="G728" s="94" t="s">
        <v>734</v>
      </c>
      <c r="H728" s="93">
        <v>36</v>
      </c>
      <c r="I728" s="93">
        <v>24</v>
      </c>
      <c r="J728" s="93">
        <v>12</v>
      </c>
      <c r="K728" s="93"/>
      <c r="L728" s="93"/>
      <c r="M728" s="93">
        <v>4</v>
      </c>
      <c r="N728" s="93">
        <f t="shared" si="70"/>
        <v>96</v>
      </c>
      <c r="O728" s="93">
        <f t="shared" si="71"/>
        <v>48</v>
      </c>
      <c r="P728" s="93">
        <f t="shared" si="72"/>
        <v>0</v>
      </c>
      <c r="Q728" s="93"/>
      <c r="R728" s="93">
        <f t="shared" si="73"/>
        <v>144</v>
      </c>
      <c r="S728" s="90">
        <v>31</v>
      </c>
      <c r="T728" s="93">
        <v>57</v>
      </c>
      <c r="U728" s="90" t="s">
        <v>1543</v>
      </c>
      <c r="V728" s="92"/>
      <c r="W728" s="504" t="s">
        <v>1763</v>
      </c>
    </row>
    <row r="729" spans="1:24" ht="12.75" customHeight="1">
      <c r="A729" s="95">
        <v>3</v>
      </c>
      <c r="B729" s="93">
        <v>38</v>
      </c>
      <c r="C729" s="93" t="s">
        <v>803</v>
      </c>
      <c r="D729" s="94" t="s">
        <v>629</v>
      </c>
      <c r="E729" s="93">
        <v>3</v>
      </c>
      <c r="F729" s="96" t="s">
        <v>44</v>
      </c>
      <c r="G729" s="94" t="s">
        <v>744</v>
      </c>
      <c r="H729" s="93">
        <v>54</v>
      </c>
      <c r="I729" s="93">
        <v>36</v>
      </c>
      <c r="J729" s="93">
        <v>18</v>
      </c>
      <c r="K729" s="93"/>
      <c r="L729" s="93"/>
      <c r="M729" s="93">
        <v>1</v>
      </c>
      <c r="N729" s="93">
        <f t="shared" si="70"/>
        <v>36</v>
      </c>
      <c r="O729" s="93">
        <f t="shared" si="71"/>
        <v>18</v>
      </c>
      <c r="P729" s="93">
        <f t="shared" si="72"/>
        <v>0</v>
      </c>
      <c r="Q729" s="93"/>
      <c r="R729" s="93">
        <f t="shared" si="73"/>
        <v>54</v>
      </c>
      <c r="S729" s="90">
        <v>50</v>
      </c>
      <c r="T729" s="93">
        <v>57</v>
      </c>
      <c r="U729" s="90" t="s">
        <v>1543</v>
      </c>
      <c r="V729" s="92"/>
      <c r="W729" s="504" t="s">
        <v>1763</v>
      </c>
    </row>
    <row r="730" spans="1:24" ht="12.75" customHeight="1">
      <c r="A730" s="95">
        <v>4</v>
      </c>
      <c r="B730" s="93">
        <v>38</v>
      </c>
      <c r="C730" s="93" t="s">
        <v>804</v>
      </c>
      <c r="D730" s="94" t="s">
        <v>805</v>
      </c>
      <c r="E730" s="93">
        <v>2</v>
      </c>
      <c r="F730" s="96" t="s">
        <v>44</v>
      </c>
      <c r="G730" s="94" t="s">
        <v>734</v>
      </c>
      <c r="H730" s="93">
        <v>36</v>
      </c>
      <c r="I730" s="93">
        <v>24</v>
      </c>
      <c r="J730" s="93">
        <v>12</v>
      </c>
      <c r="K730" s="93"/>
      <c r="L730" s="93"/>
      <c r="M730" s="93">
        <v>1</v>
      </c>
      <c r="N730" s="93">
        <f t="shared" si="70"/>
        <v>24</v>
      </c>
      <c r="O730" s="93">
        <f t="shared" si="71"/>
        <v>12</v>
      </c>
      <c r="P730" s="93">
        <f t="shared" si="72"/>
        <v>0</v>
      </c>
      <c r="Q730" s="93"/>
      <c r="R730" s="93">
        <f t="shared" si="73"/>
        <v>36</v>
      </c>
      <c r="S730" s="160">
        <v>50</v>
      </c>
      <c r="T730" s="90">
        <v>57</v>
      </c>
      <c r="U730" s="90" t="s">
        <v>1543</v>
      </c>
      <c r="V730" s="92"/>
      <c r="W730" s="504" t="s">
        <v>1763</v>
      </c>
    </row>
    <row r="731" spans="1:24">
      <c r="A731" s="95">
        <v>5</v>
      </c>
      <c r="B731" s="506">
        <v>38</v>
      </c>
      <c r="C731" s="93" t="s">
        <v>719</v>
      </c>
      <c r="D731" s="93" t="s">
        <v>438</v>
      </c>
      <c r="E731" s="93">
        <v>2</v>
      </c>
      <c r="F731" s="93" t="s">
        <v>37</v>
      </c>
      <c r="G731" s="93" t="s">
        <v>734</v>
      </c>
      <c r="H731" s="93">
        <v>36</v>
      </c>
      <c r="I731" s="93">
        <v>24</v>
      </c>
      <c r="J731" s="93">
        <v>12</v>
      </c>
      <c r="K731" s="93"/>
      <c r="L731" s="93"/>
      <c r="M731" s="93">
        <v>6</v>
      </c>
      <c r="N731" s="93">
        <f t="shared" si="70"/>
        <v>144</v>
      </c>
      <c r="O731" s="93">
        <f t="shared" si="71"/>
        <v>72</v>
      </c>
      <c r="P731" s="93">
        <f t="shared" si="72"/>
        <v>0</v>
      </c>
      <c r="Q731" s="93"/>
      <c r="R731" s="93">
        <f t="shared" si="73"/>
        <v>216</v>
      </c>
      <c r="S731" s="93">
        <v>37</v>
      </c>
      <c r="T731" s="93">
        <v>58</v>
      </c>
      <c r="U731" s="93" t="s">
        <v>1543</v>
      </c>
      <c r="V731" s="504"/>
      <c r="W731" s="504" t="s">
        <v>1763</v>
      </c>
    </row>
    <row r="732" spans="1:24">
      <c r="A732" s="95">
        <v>6</v>
      </c>
      <c r="B732" s="506">
        <v>38</v>
      </c>
      <c r="C732" s="93" t="s">
        <v>720</v>
      </c>
      <c r="D732" s="93" t="s">
        <v>439</v>
      </c>
      <c r="E732" s="93">
        <v>2</v>
      </c>
      <c r="F732" s="93" t="s">
        <v>37</v>
      </c>
      <c r="G732" s="93" t="s">
        <v>734</v>
      </c>
      <c r="H732" s="93">
        <v>36</v>
      </c>
      <c r="I732" s="93">
        <v>24</v>
      </c>
      <c r="J732" s="93">
        <v>12</v>
      </c>
      <c r="K732" s="93"/>
      <c r="L732" s="93"/>
      <c r="M732" s="93">
        <v>6</v>
      </c>
      <c r="N732" s="93">
        <f t="shared" si="70"/>
        <v>144</v>
      </c>
      <c r="O732" s="93">
        <f t="shared" si="71"/>
        <v>72</v>
      </c>
      <c r="P732" s="93">
        <f t="shared" si="72"/>
        <v>0</v>
      </c>
      <c r="Q732" s="93"/>
      <c r="R732" s="93">
        <f t="shared" si="73"/>
        <v>216</v>
      </c>
      <c r="S732" s="93">
        <v>37</v>
      </c>
      <c r="T732" s="93">
        <v>58</v>
      </c>
      <c r="U732" s="93" t="s">
        <v>1543</v>
      </c>
      <c r="V732" s="504"/>
      <c r="W732" s="504" t="s">
        <v>1763</v>
      </c>
    </row>
    <row r="733" spans="1:24">
      <c r="A733" s="95">
        <v>7</v>
      </c>
      <c r="B733" s="506">
        <v>38</v>
      </c>
      <c r="C733" s="93" t="s">
        <v>1669</v>
      </c>
      <c r="D733" s="93" t="s">
        <v>1670</v>
      </c>
      <c r="E733" s="93">
        <v>3</v>
      </c>
      <c r="F733" s="93" t="s">
        <v>37</v>
      </c>
      <c r="G733" s="93" t="s">
        <v>744</v>
      </c>
      <c r="H733" s="93">
        <v>54</v>
      </c>
      <c r="I733" s="93">
        <v>36</v>
      </c>
      <c r="J733" s="93">
        <v>18</v>
      </c>
      <c r="K733" s="93"/>
      <c r="L733" s="93"/>
      <c r="M733" s="93">
        <v>3</v>
      </c>
      <c r="N733" s="93">
        <f t="shared" si="70"/>
        <v>108</v>
      </c>
      <c r="O733" s="93">
        <f t="shared" si="71"/>
        <v>54</v>
      </c>
      <c r="P733" s="93">
        <f t="shared" si="72"/>
        <v>0</v>
      </c>
      <c r="Q733" s="93"/>
      <c r="R733" s="93">
        <f t="shared" si="73"/>
        <v>162</v>
      </c>
      <c r="S733" s="93">
        <v>50</v>
      </c>
      <c r="T733" s="93">
        <v>59</v>
      </c>
      <c r="U733" s="93" t="s">
        <v>314</v>
      </c>
      <c r="V733" s="504"/>
      <c r="W733" s="504" t="s">
        <v>1763</v>
      </c>
    </row>
    <row r="734" spans="1:24">
      <c r="A734" s="95">
        <v>8</v>
      </c>
      <c r="B734" s="506">
        <v>38</v>
      </c>
      <c r="C734" s="93" t="s">
        <v>1671</v>
      </c>
      <c r="D734" s="93" t="s">
        <v>1672</v>
      </c>
      <c r="E734" s="93">
        <v>3</v>
      </c>
      <c r="F734" s="93" t="s">
        <v>37</v>
      </c>
      <c r="G734" s="93" t="s">
        <v>744</v>
      </c>
      <c r="H734" s="93">
        <v>54</v>
      </c>
      <c r="I734" s="93">
        <v>36</v>
      </c>
      <c r="J734" s="93">
        <v>18</v>
      </c>
      <c r="K734" s="93"/>
      <c r="L734" s="93"/>
      <c r="M734" s="93">
        <v>3</v>
      </c>
      <c r="N734" s="93">
        <f t="shared" si="70"/>
        <v>108</v>
      </c>
      <c r="O734" s="93">
        <f t="shared" si="71"/>
        <v>54</v>
      </c>
      <c r="P734" s="93">
        <f t="shared" si="72"/>
        <v>0</v>
      </c>
      <c r="Q734" s="93"/>
      <c r="R734" s="93">
        <f t="shared" si="73"/>
        <v>162</v>
      </c>
      <c r="S734" s="93">
        <v>50</v>
      </c>
      <c r="T734" s="93">
        <v>59</v>
      </c>
      <c r="U734" s="93" t="s">
        <v>314</v>
      </c>
      <c r="V734" s="504"/>
      <c r="W734" s="504" t="s">
        <v>1763</v>
      </c>
    </row>
    <row r="735" spans="1:24" ht="15" customHeight="1">
      <c r="A735" s="506"/>
      <c r="B735" s="506"/>
      <c r="C735" s="98" t="s">
        <v>313</v>
      </c>
      <c r="D735" s="93"/>
      <c r="E735" s="93"/>
      <c r="F735" s="93"/>
      <c r="G735" s="93"/>
      <c r="H735" s="93"/>
      <c r="I735" s="93"/>
      <c r="J735" s="93"/>
      <c r="K735" s="93"/>
      <c r="L735" s="93"/>
      <c r="M735" s="98">
        <f>SUM(M727:M734)</f>
        <v>28</v>
      </c>
      <c r="N735" s="98">
        <f>SUM(N727:N734)</f>
        <v>756</v>
      </c>
      <c r="O735" s="98">
        <f>SUM(O727:O734)</f>
        <v>378</v>
      </c>
      <c r="P735" s="98">
        <f>SUM(P727:P734)</f>
        <v>0</v>
      </c>
      <c r="Q735" s="98"/>
      <c r="R735" s="98">
        <f>SUM(R727:R734)</f>
        <v>1134</v>
      </c>
      <c r="S735" s="93"/>
      <c r="T735" s="93"/>
      <c r="U735" s="93"/>
      <c r="V735" s="504"/>
      <c r="W735" s="504" t="s">
        <v>1763</v>
      </c>
      <c r="X735">
        <v>1</v>
      </c>
    </row>
    <row r="736" spans="1:24">
      <c r="A736" s="506">
        <v>1</v>
      </c>
      <c r="B736" s="506">
        <v>40</v>
      </c>
      <c r="C736" s="93" t="s">
        <v>303</v>
      </c>
      <c r="D736" s="93" t="s">
        <v>220</v>
      </c>
      <c r="E736" s="93"/>
      <c r="F736" s="93" t="s">
        <v>44</v>
      </c>
      <c r="G736" s="93" t="s">
        <v>1056</v>
      </c>
      <c r="H736" s="93">
        <v>30</v>
      </c>
      <c r="I736" s="93">
        <v>12</v>
      </c>
      <c r="J736" s="93">
        <v>18</v>
      </c>
      <c r="K736" s="93"/>
      <c r="L736" s="93"/>
      <c r="M736" s="93">
        <v>2</v>
      </c>
      <c r="N736" s="93">
        <f t="shared" si="70"/>
        <v>24</v>
      </c>
      <c r="O736" s="93">
        <f t="shared" si="71"/>
        <v>36</v>
      </c>
      <c r="P736" s="93">
        <f t="shared" si="72"/>
        <v>0</v>
      </c>
      <c r="Q736" s="93"/>
      <c r="R736" s="93">
        <f t="shared" ref="R736:R767" si="74">H736*M736</f>
        <v>60</v>
      </c>
      <c r="S736" s="93">
        <v>55</v>
      </c>
      <c r="T736" s="93">
        <v>57</v>
      </c>
      <c r="U736" s="93" t="s">
        <v>99</v>
      </c>
      <c r="V736" s="504"/>
      <c r="W736" s="504" t="s">
        <v>1764</v>
      </c>
    </row>
    <row r="737" spans="1:23">
      <c r="A737" s="506">
        <v>2</v>
      </c>
      <c r="B737" s="506">
        <v>40</v>
      </c>
      <c r="C737" s="93" t="s">
        <v>305</v>
      </c>
      <c r="D737" s="93" t="s">
        <v>304</v>
      </c>
      <c r="E737" s="93"/>
      <c r="F737" s="93" t="s">
        <v>44</v>
      </c>
      <c r="G737" s="93" t="s">
        <v>1056</v>
      </c>
      <c r="H737" s="93">
        <v>30</v>
      </c>
      <c r="I737" s="93">
        <v>12</v>
      </c>
      <c r="J737" s="93">
        <v>18</v>
      </c>
      <c r="K737" s="93"/>
      <c r="L737" s="93"/>
      <c r="M737" s="93">
        <v>2</v>
      </c>
      <c r="N737" s="93">
        <f t="shared" si="70"/>
        <v>24</v>
      </c>
      <c r="O737" s="93">
        <f t="shared" si="71"/>
        <v>36</v>
      </c>
      <c r="P737" s="93">
        <f t="shared" si="72"/>
        <v>0</v>
      </c>
      <c r="Q737" s="93"/>
      <c r="R737" s="93">
        <f t="shared" si="74"/>
        <v>60</v>
      </c>
      <c r="S737" s="93">
        <v>55</v>
      </c>
      <c r="T737" s="93">
        <v>57</v>
      </c>
      <c r="U737" s="93" t="s">
        <v>99</v>
      </c>
      <c r="V737" s="504"/>
      <c r="W737" s="504" t="s">
        <v>1764</v>
      </c>
    </row>
    <row r="738" spans="1:23">
      <c r="A738" s="506">
        <v>3</v>
      </c>
      <c r="B738" s="506">
        <v>40</v>
      </c>
      <c r="C738" s="93" t="s">
        <v>303</v>
      </c>
      <c r="D738" s="93" t="s">
        <v>220</v>
      </c>
      <c r="E738" s="93"/>
      <c r="F738" s="93" t="s">
        <v>44</v>
      </c>
      <c r="G738" s="93" t="s">
        <v>1056</v>
      </c>
      <c r="H738" s="93">
        <v>30</v>
      </c>
      <c r="I738" s="93">
        <v>12</v>
      </c>
      <c r="J738" s="93">
        <v>18</v>
      </c>
      <c r="K738" s="93"/>
      <c r="L738" s="93"/>
      <c r="M738" s="93">
        <v>1</v>
      </c>
      <c r="N738" s="93">
        <f t="shared" si="70"/>
        <v>12</v>
      </c>
      <c r="O738" s="93">
        <f t="shared" si="71"/>
        <v>18</v>
      </c>
      <c r="P738" s="93">
        <f t="shared" si="72"/>
        <v>0</v>
      </c>
      <c r="Q738" s="93"/>
      <c r="R738" s="93">
        <f t="shared" si="74"/>
        <v>30</v>
      </c>
      <c r="S738" s="93">
        <v>55</v>
      </c>
      <c r="T738" s="93">
        <v>57</v>
      </c>
      <c r="U738" s="93" t="s">
        <v>498</v>
      </c>
      <c r="V738" s="504"/>
      <c r="W738" s="504" t="s">
        <v>1764</v>
      </c>
    </row>
    <row r="739" spans="1:23">
      <c r="A739" s="506">
        <v>4</v>
      </c>
      <c r="B739" s="506">
        <v>40</v>
      </c>
      <c r="C739" s="93" t="s">
        <v>305</v>
      </c>
      <c r="D739" s="93" t="s">
        <v>304</v>
      </c>
      <c r="E739" s="93"/>
      <c r="F739" s="93" t="s">
        <v>44</v>
      </c>
      <c r="G739" s="93" t="s">
        <v>1056</v>
      </c>
      <c r="H739" s="93">
        <v>30</v>
      </c>
      <c r="I739" s="93">
        <v>12</v>
      </c>
      <c r="J739" s="93">
        <v>18</v>
      </c>
      <c r="K739" s="93"/>
      <c r="L739" s="93"/>
      <c r="M739" s="93">
        <v>1</v>
      </c>
      <c r="N739" s="93">
        <f t="shared" si="70"/>
        <v>12</v>
      </c>
      <c r="O739" s="93">
        <f t="shared" si="71"/>
        <v>18</v>
      </c>
      <c r="P739" s="93">
        <f t="shared" si="72"/>
        <v>0</v>
      </c>
      <c r="Q739" s="93"/>
      <c r="R739" s="93">
        <f t="shared" si="74"/>
        <v>30</v>
      </c>
      <c r="S739" s="93">
        <v>55</v>
      </c>
      <c r="T739" s="93">
        <v>57</v>
      </c>
      <c r="U739" s="93" t="s">
        <v>498</v>
      </c>
      <c r="V739" s="504"/>
      <c r="W739" s="504" t="s">
        <v>1764</v>
      </c>
    </row>
    <row r="740" spans="1:23">
      <c r="A740" s="506">
        <v>5</v>
      </c>
      <c r="B740" s="506">
        <v>40</v>
      </c>
      <c r="C740" s="93" t="s">
        <v>305</v>
      </c>
      <c r="D740" s="93" t="s">
        <v>304</v>
      </c>
      <c r="E740" s="93"/>
      <c r="F740" s="93" t="s">
        <v>44</v>
      </c>
      <c r="G740" s="93" t="s">
        <v>1056</v>
      </c>
      <c r="H740" s="93">
        <v>30</v>
      </c>
      <c r="I740" s="93">
        <v>12</v>
      </c>
      <c r="J740" s="93">
        <v>18</v>
      </c>
      <c r="K740" s="93"/>
      <c r="L740" s="93"/>
      <c r="M740" s="93">
        <v>2</v>
      </c>
      <c r="N740" s="93">
        <f t="shared" si="70"/>
        <v>24</v>
      </c>
      <c r="O740" s="93">
        <f t="shared" si="71"/>
        <v>36</v>
      </c>
      <c r="P740" s="93">
        <f t="shared" si="72"/>
        <v>0</v>
      </c>
      <c r="Q740" s="93"/>
      <c r="R740" s="93">
        <f t="shared" si="74"/>
        <v>60</v>
      </c>
      <c r="S740" s="93">
        <v>52</v>
      </c>
      <c r="T740" s="93">
        <v>57</v>
      </c>
      <c r="U740" s="93" t="s">
        <v>85</v>
      </c>
      <c r="V740" s="504"/>
      <c r="W740" s="504" t="s">
        <v>1764</v>
      </c>
    </row>
    <row r="741" spans="1:23">
      <c r="A741" s="506">
        <v>6</v>
      </c>
      <c r="B741" s="506">
        <v>40</v>
      </c>
      <c r="C741" s="93" t="s">
        <v>218</v>
      </c>
      <c r="D741" s="93" t="s">
        <v>219</v>
      </c>
      <c r="E741" s="93"/>
      <c r="F741" s="93" t="s">
        <v>44</v>
      </c>
      <c r="G741" s="93" t="s">
        <v>1056</v>
      </c>
      <c r="H741" s="93">
        <v>30</v>
      </c>
      <c r="I741" s="93">
        <v>12</v>
      </c>
      <c r="J741" s="93">
        <v>18</v>
      </c>
      <c r="K741" s="93"/>
      <c r="L741" s="93"/>
      <c r="M741" s="93">
        <v>2</v>
      </c>
      <c r="N741" s="93">
        <f t="shared" si="70"/>
        <v>24</v>
      </c>
      <c r="O741" s="93">
        <f t="shared" si="71"/>
        <v>36</v>
      </c>
      <c r="P741" s="93">
        <f t="shared" si="72"/>
        <v>0</v>
      </c>
      <c r="Q741" s="93"/>
      <c r="R741" s="93">
        <f t="shared" si="74"/>
        <v>60</v>
      </c>
      <c r="S741" s="93">
        <v>52</v>
      </c>
      <c r="T741" s="93">
        <v>57</v>
      </c>
      <c r="U741" s="93" t="s">
        <v>85</v>
      </c>
      <c r="V741" s="504"/>
      <c r="W741" s="504" t="s">
        <v>1764</v>
      </c>
    </row>
    <row r="742" spans="1:23">
      <c r="A742" s="506">
        <v>7</v>
      </c>
      <c r="B742" s="506">
        <v>40</v>
      </c>
      <c r="C742" s="93" t="s">
        <v>303</v>
      </c>
      <c r="D742" s="93" t="s">
        <v>220</v>
      </c>
      <c r="E742" s="93"/>
      <c r="F742" s="93" t="s">
        <v>44</v>
      </c>
      <c r="G742" s="93" t="s">
        <v>1056</v>
      </c>
      <c r="H742" s="93">
        <v>30</v>
      </c>
      <c r="I742" s="93">
        <v>12</v>
      </c>
      <c r="J742" s="93">
        <v>18</v>
      </c>
      <c r="K742" s="93"/>
      <c r="L742" s="93"/>
      <c r="M742" s="93">
        <v>1</v>
      </c>
      <c r="N742" s="93">
        <f t="shared" si="70"/>
        <v>12</v>
      </c>
      <c r="O742" s="93">
        <f t="shared" si="71"/>
        <v>18</v>
      </c>
      <c r="P742" s="93">
        <f t="shared" si="72"/>
        <v>0</v>
      </c>
      <c r="Q742" s="93"/>
      <c r="R742" s="93">
        <f t="shared" si="74"/>
        <v>30</v>
      </c>
      <c r="S742" s="93">
        <v>50</v>
      </c>
      <c r="T742" s="93">
        <v>57</v>
      </c>
      <c r="U742" s="93" t="s">
        <v>549</v>
      </c>
      <c r="V742" s="504"/>
      <c r="W742" s="504" t="s">
        <v>1764</v>
      </c>
    </row>
    <row r="743" spans="1:23">
      <c r="A743" s="506">
        <v>8</v>
      </c>
      <c r="B743" s="506">
        <v>40</v>
      </c>
      <c r="C743" s="93" t="s">
        <v>218</v>
      </c>
      <c r="D743" s="93" t="s">
        <v>219</v>
      </c>
      <c r="E743" s="93"/>
      <c r="F743" s="93" t="s">
        <v>44</v>
      </c>
      <c r="G743" s="93" t="s">
        <v>1056</v>
      </c>
      <c r="H743" s="93">
        <v>30</v>
      </c>
      <c r="I743" s="93">
        <v>12</v>
      </c>
      <c r="J743" s="93">
        <v>18</v>
      </c>
      <c r="K743" s="93"/>
      <c r="L743" s="93"/>
      <c r="M743" s="93">
        <v>1</v>
      </c>
      <c r="N743" s="93">
        <f t="shared" si="70"/>
        <v>12</v>
      </c>
      <c r="O743" s="93">
        <f t="shared" si="71"/>
        <v>18</v>
      </c>
      <c r="P743" s="93">
        <f t="shared" si="72"/>
        <v>0</v>
      </c>
      <c r="Q743" s="93"/>
      <c r="R743" s="93">
        <f t="shared" si="74"/>
        <v>30</v>
      </c>
      <c r="S743" s="93">
        <v>50</v>
      </c>
      <c r="T743" s="93">
        <v>57</v>
      </c>
      <c r="U743" s="93" t="s">
        <v>549</v>
      </c>
      <c r="V743" s="504"/>
      <c r="W743" s="504" t="s">
        <v>1764</v>
      </c>
    </row>
    <row r="744" spans="1:23">
      <c r="A744" s="506">
        <v>9</v>
      </c>
      <c r="B744" s="506">
        <v>40</v>
      </c>
      <c r="C744" s="93" t="s">
        <v>218</v>
      </c>
      <c r="D744" s="93" t="s">
        <v>219</v>
      </c>
      <c r="E744" s="93"/>
      <c r="F744" s="93" t="s">
        <v>44</v>
      </c>
      <c r="G744" s="93" t="s">
        <v>1056</v>
      </c>
      <c r="H744" s="93">
        <v>30</v>
      </c>
      <c r="I744" s="93">
        <v>12</v>
      </c>
      <c r="J744" s="93">
        <v>18</v>
      </c>
      <c r="K744" s="93"/>
      <c r="L744" s="93"/>
      <c r="M744" s="93">
        <v>1</v>
      </c>
      <c r="N744" s="93">
        <f t="shared" si="70"/>
        <v>12</v>
      </c>
      <c r="O744" s="93">
        <f t="shared" si="71"/>
        <v>18</v>
      </c>
      <c r="P744" s="93">
        <f t="shared" si="72"/>
        <v>0</v>
      </c>
      <c r="Q744" s="93"/>
      <c r="R744" s="93">
        <f t="shared" si="74"/>
        <v>30</v>
      </c>
      <c r="S744" s="93">
        <v>55</v>
      </c>
      <c r="T744" s="93">
        <v>57</v>
      </c>
      <c r="U744" s="93" t="s">
        <v>550</v>
      </c>
      <c r="V744" s="504"/>
      <c r="W744" s="504" t="s">
        <v>1764</v>
      </c>
    </row>
    <row r="745" spans="1:23">
      <c r="A745" s="506">
        <v>10</v>
      </c>
      <c r="B745" s="506">
        <v>40</v>
      </c>
      <c r="C745" s="93" t="s">
        <v>630</v>
      </c>
      <c r="D745" s="93" t="s">
        <v>221</v>
      </c>
      <c r="E745" s="93"/>
      <c r="F745" s="93" t="s">
        <v>44</v>
      </c>
      <c r="G745" s="93" t="s">
        <v>1056</v>
      </c>
      <c r="H745" s="93">
        <v>30</v>
      </c>
      <c r="I745" s="93">
        <v>12</v>
      </c>
      <c r="J745" s="93">
        <v>18</v>
      </c>
      <c r="K745" s="93"/>
      <c r="L745" s="93"/>
      <c r="M745" s="93">
        <v>1</v>
      </c>
      <c r="N745" s="93">
        <f t="shared" si="70"/>
        <v>12</v>
      </c>
      <c r="O745" s="93">
        <f t="shared" si="71"/>
        <v>18</v>
      </c>
      <c r="P745" s="93">
        <f t="shared" si="72"/>
        <v>0</v>
      </c>
      <c r="Q745" s="93"/>
      <c r="R745" s="93">
        <f t="shared" si="74"/>
        <v>30</v>
      </c>
      <c r="S745" s="93">
        <v>55</v>
      </c>
      <c r="T745" s="93">
        <v>57</v>
      </c>
      <c r="U745" s="93" t="s">
        <v>550</v>
      </c>
      <c r="V745" s="504"/>
      <c r="W745" s="504" t="s">
        <v>1764</v>
      </c>
    </row>
    <row r="746" spans="1:23">
      <c r="A746" s="506">
        <v>11</v>
      </c>
      <c r="B746" s="506">
        <v>40</v>
      </c>
      <c r="C746" s="93" t="s">
        <v>303</v>
      </c>
      <c r="D746" s="93" t="s">
        <v>220</v>
      </c>
      <c r="E746" s="93"/>
      <c r="F746" s="93" t="s">
        <v>44</v>
      </c>
      <c r="G746" s="93" t="s">
        <v>1056</v>
      </c>
      <c r="H746" s="93">
        <v>30</v>
      </c>
      <c r="I746" s="93">
        <v>12</v>
      </c>
      <c r="J746" s="93">
        <v>18</v>
      </c>
      <c r="K746" s="93"/>
      <c r="L746" s="93"/>
      <c r="M746" s="93">
        <v>1</v>
      </c>
      <c r="N746" s="93">
        <f t="shared" si="70"/>
        <v>12</v>
      </c>
      <c r="O746" s="93">
        <f t="shared" si="71"/>
        <v>18</v>
      </c>
      <c r="P746" s="93">
        <f t="shared" si="72"/>
        <v>0</v>
      </c>
      <c r="Q746" s="93"/>
      <c r="R746" s="93">
        <f t="shared" si="74"/>
        <v>30</v>
      </c>
      <c r="S746" s="93">
        <v>50</v>
      </c>
      <c r="T746" s="93">
        <v>57</v>
      </c>
      <c r="U746" s="93" t="s">
        <v>53</v>
      </c>
      <c r="V746" s="504"/>
      <c r="W746" s="504" t="s">
        <v>1764</v>
      </c>
    </row>
    <row r="747" spans="1:23">
      <c r="A747" s="506">
        <v>12</v>
      </c>
      <c r="B747" s="506">
        <v>40</v>
      </c>
      <c r="C747" s="93" t="s">
        <v>630</v>
      </c>
      <c r="D747" s="93" t="s">
        <v>221</v>
      </c>
      <c r="E747" s="93"/>
      <c r="F747" s="93" t="s">
        <v>44</v>
      </c>
      <c r="G747" s="93" t="s">
        <v>1056</v>
      </c>
      <c r="H747" s="93">
        <v>30</v>
      </c>
      <c r="I747" s="93">
        <v>12</v>
      </c>
      <c r="J747" s="93">
        <v>18</v>
      </c>
      <c r="K747" s="93"/>
      <c r="L747" s="93"/>
      <c r="M747" s="93">
        <v>2</v>
      </c>
      <c r="N747" s="93">
        <f t="shared" si="70"/>
        <v>24</v>
      </c>
      <c r="O747" s="93">
        <f t="shared" si="71"/>
        <v>36</v>
      </c>
      <c r="P747" s="93">
        <f t="shared" si="72"/>
        <v>0</v>
      </c>
      <c r="Q747" s="93"/>
      <c r="R747" s="93">
        <f t="shared" si="74"/>
        <v>60</v>
      </c>
      <c r="S747" s="93">
        <v>50</v>
      </c>
      <c r="T747" s="93">
        <v>57</v>
      </c>
      <c r="U747" s="93" t="s">
        <v>53</v>
      </c>
      <c r="V747" s="504"/>
      <c r="W747" s="504" t="s">
        <v>1764</v>
      </c>
    </row>
    <row r="748" spans="1:23">
      <c r="A748" s="506">
        <v>13</v>
      </c>
      <c r="B748" s="506">
        <v>40</v>
      </c>
      <c r="C748" s="93" t="s">
        <v>303</v>
      </c>
      <c r="D748" s="93" t="s">
        <v>220</v>
      </c>
      <c r="E748" s="93"/>
      <c r="F748" s="93" t="s">
        <v>44</v>
      </c>
      <c r="G748" s="93" t="s">
        <v>1056</v>
      </c>
      <c r="H748" s="93">
        <v>30</v>
      </c>
      <c r="I748" s="93">
        <v>12</v>
      </c>
      <c r="J748" s="93">
        <v>18</v>
      </c>
      <c r="K748" s="93"/>
      <c r="L748" s="93"/>
      <c r="M748" s="93">
        <v>2</v>
      </c>
      <c r="N748" s="93">
        <f t="shared" si="70"/>
        <v>24</v>
      </c>
      <c r="O748" s="93">
        <f t="shared" si="71"/>
        <v>36</v>
      </c>
      <c r="P748" s="93">
        <f t="shared" si="72"/>
        <v>0</v>
      </c>
      <c r="Q748" s="93"/>
      <c r="R748" s="93">
        <f t="shared" si="74"/>
        <v>60</v>
      </c>
      <c r="S748" s="93">
        <v>50</v>
      </c>
      <c r="T748" s="93">
        <v>57</v>
      </c>
      <c r="U748" s="93" t="s">
        <v>396</v>
      </c>
      <c r="V748" s="504"/>
      <c r="W748" s="504" t="s">
        <v>1764</v>
      </c>
    </row>
    <row r="749" spans="1:23">
      <c r="A749" s="506">
        <v>14</v>
      </c>
      <c r="B749" s="506">
        <v>40</v>
      </c>
      <c r="C749" s="93" t="s">
        <v>305</v>
      </c>
      <c r="D749" s="93" t="s">
        <v>304</v>
      </c>
      <c r="E749" s="93"/>
      <c r="F749" s="93" t="s">
        <v>44</v>
      </c>
      <c r="G749" s="93" t="s">
        <v>1056</v>
      </c>
      <c r="H749" s="93">
        <v>30</v>
      </c>
      <c r="I749" s="93">
        <v>12</v>
      </c>
      <c r="J749" s="93">
        <v>18</v>
      </c>
      <c r="K749" s="93"/>
      <c r="L749" s="93"/>
      <c r="M749" s="93">
        <v>1</v>
      </c>
      <c r="N749" s="93">
        <f t="shared" si="70"/>
        <v>12</v>
      </c>
      <c r="O749" s="93">
        <f t="shared" si="71"/>
        <v>18</v>
      </c>
      <c r="P749" s="93">
        <f t="shared" si="72"/>
        <v>0</v>
      </c>
      <c r="Q749" s="93"/>
      <c r="R749" s="93">
        <f t="shared" si="74"/>
        <v>30</v>
      </c>
      <c r="S749" s="93">
        <v>50</v>
      </c>
      <c r="T749" s="93">
        <v>57</v>
      </c>
      <c r="U749" s="93" t="s">
        <v>396</v>
      </c>
      <c r="V749" s="504"/>
      <c r="W749" s="504" t="s">
        <v>1764</v>
      </c>
    </row>
    <row r="750" spans="1:23">
      <c r="A750" s="506">
        <v>15</v>
      </c>
      <c r="B750" s="506">
        <v>40</v>
      </c>
      <c r="C750" s="93" t="s">
        <v>218</v>
      </c>
      <c r="D750" s="93" t="s">
        <v>219</v>
      </c>
      <c r="E750" s="93"/>
      <c r="F750" s="93" t="s">
        <v>44</v>
      </c>
      <c r="G750" s="93" t="s">
        <v>1056</v>
      </c>
      <c r="H750" s="93">
        <v>30</v>
      </c>
      <c r="I750" s="93">
        <v>12</v>
      </c>
      <c r="J750" s="93">
        <v>18</v>
      </c>
      <c r="K750" s="93"/>
      <c r="L750" s="93"/>
      <c r="M750" s="93">
        <v>3</v>
      </c>
      <c r="N750" s="93">
        <f t="shared" si="70"/>
        <v>36</v>
      </c>
      <c r="O750" s="93">
        <f t="shared" si="71"/>
        <v>54</v>
      </c>
      <c r="P750" s="93">
        <f t="shared" si="72"/>
        <v>0</v>
      </c>
      <c r="Q750" s="93"/>
      <c r="R750" s="93">
        <f t="shared" si="74"/>
        <v>90</v>
      </c>
      <c r="S750" s="93">
        <v>55</v>
      </c>
      <c r="T750" s="93">
        <v>57</v>
      </c>
      <c r="U750" s="93" t="s">
        <v>89</v>
      </c>
      <c r="V750" s="504"/>
      <c r="W750" s="504" t="s">
        <v>1764</v>
      </c>
    </row>
    <row r="751" spans="1:23">
      <c r="A751" s="506">
        <v>16</v>
      </c>
      <c r="B751" s="506">
        <v>40</v>
      </c>
      <c r="C751" s="93" t="s">
        <v>305</v>
      </c>
      <c r="D751" s="93" t="s">
        <v>304</v>
      </c>
      <c r="E751" s="93"/>
      <c r="F751" s="93" t="s">
        <v>44</v>
      </c>
      <c r="G751" s="93" t="s">
        <v>1056</v>
      </c>
      <c r="H751" s="93">
        <v>30</v>
      </c>
      <c r="I751" s="93">
        <v>12</v>
      </c>
      <c r="J751" s="93">
        <v>18</v>
      </c>
      <c r="K751" s="93"/>
      <c r="L751" s="93"/>
      <c r="M751" s="93">
        <v>2</v>
      </c>
      <c r="N751" s="93">
        <f t="shared" si="70"/>
        <v>24</v>
      </c>
      <c r="O751" s="93">
        <f t="shared" si="71"/>
        <v>36</v>
      </c>
      <c r="P751" s="93">
        <f t="shared" si="72"/>
        <v>0</v>
      </c>
      <c r="Q751" s="93"/>
      <c r="R751" s="93">
        <f t="shared" si="74"/>
        <v>60</v>
      </c>
      <c r="S751" s="93">
        <v>55</v>
      </c>
      <c r="T751" s="93">
        <v>57</v>
      </c>
      <c r="U751" s="93" t="s">
        <v>89</v>
      </c>
      <c r="V751" s="504"/>
      <c r="W751" s="504" t="s">
        <v>1764</v>
      </c>
    </row>
    <row r="752" spans="1:23">
      <c r="A752" s="506">
        <v>17</v>
      </c>
      <c r="B752" s="506">
        <v>40</v>
      </c>
      <c r="C752" s="93" t="s">
        <v>218</v>
      </c>
      <c r="D752" s="93" t="s">
        <v>219</v>
      </c>
      <c r="E752" s="93"/>
      <c r="F752" s="93" t="s">
        <v>44</v>
      </c>
      <c r="G752" s="93" t="s">
        <v>1056</v>
      </c>
      <c r="H752" s="93">
        <v>30</v>
      </c>
      <c r="I752" s="93">
        <v>12</v>
      </c>
      <c r="J752" s="93">
        <v>18</v>
      </c>
      <c r="K752" s="93"/>
      <c r="L752" s="93"/>
      <c r="M752" s="93">
        <v>2</v>
      </c>
      <c r="N752" s="93">
        <f t="shared" si="70"/>
        <v>24</v>
      </c>
      <c r="O752" s="93">
        <f t="shared" si="71"/>
        <v>36</v>
      </c>
      <c r="P752" s="93">
        <f t="shared" si="72"/>
        <v>0</v>
      </c>
      <c r="Q752" s="93"/>
      <c r="R752" s="93">
        <f t="shared" si="74"/>
        <v>60</v>
      </c>
      <c r="S752" s="93">
        <v>50</v>
      </c>
      <c r="T752" s="93">
        <v>57</v>
      </c>
      <c r="U752" s="93" t="s">
        <v>60</v>
      </c>
      <c r="V752" s="504"/>
      <c r="W752" s="504" t="s">
        <v>1764</v>
      </c>
    </row>
    <row r="753" spans="1:23">
      <c r="A753" s="506">
        <v>18</v>
      </c>
      <c r="B753" s="506">
        <v>40</v>
      </c>
      <c r="C753" s="93" t="s">
        <v>849</v>
      </c>
      <c r="D753" s="93" t="s">
        <v>850</v>
      </c>
      <c r="E753" s="93"/>
      <c r="F753" s="93" t="s">
        <v>44</v>
      </c>
      <c r="G753" s="93" t="s">
        <v>1056</v>
      </c>
      <c r="H753" s="93">
        <v>30</v>
      </c>
      <c r="I753" s="93">
        <v>12</v>
      </c>
      <c r="J753" s="93">
        <v>18</v>
      </c>
      <c r="K753" s="93"/>
      <c r="L753" s="93"/>
      <c r="M753" s="93">
        <v>2</v>
      </c>
      <c r="N753" s="93">
        <f t="shared" si="70"/>
        <v>24</v>
      </c>
      <c r="O753" s="93">
        <f t="shared" si="71"/>
        <v>36</v>
      </c>
      <c r="P753" s="93">
        <f t="shared" si="72"/>
        <v>0</v>
      </c>
      <c r="Q753" s="93"/>
      <c r="R753" s="93">
        <f t="shared" si="74"/>
        <v>60</v>
      </c>
      <c r="S753" s="93">
        <v>50</v>
      </c>
      <c r="T753" s="93">
        <v>57</v>
      </c>
      <c r="U753" s="93" t="s">
        <v>60</v>
      </c>
      <c r="V753" s="504"/>
      <c r="W753" s="504" t="s">
        <v>1764</v>
      </c>
    </row>
    <row r="754" spans="1:23">
      <c r="A754" s="506">
        <v>19</v>
      </c>
      <c r="B754" s="506">
        <v>40</v>
      </c>
      <c r="C754" s="93" t="s">
        <v>218</v>
      </c>
      <c r="D754" s="93" t="s">
        <v>219</v>
      </c>
      <c r="E754" s="93"/>
      <c r="F754" s="93" t="s">
        <v>44</v>
      </c>
      <c r="G754" s="93" t="s">
        <v>1056</v>
      </c>
      <c r="H754" s="93">
        <v>30</v>
      </c>
      <c r="I754" s="93">
        <v>12</v>
      </c>
      <c r="J754" s="93">
        <v>18</v>
      </c>
      <c r="K754" s="93"/>
      <c r="L754" s="93"/>
      <c r="M754" s="93">
        <v>3</v>
      </c>
      <c r="N754" s="93">
        <f t="shared" si="70"/>
        <v>36</v>
      </c>
      <c r="O754" s="93">
        <f t="shared" si="71"/>
        <v>54</v>
      </c>
      <c r="P754" s="93">
        <f t="shared" si="72"/>
        <v>0</v>
      </c>
      <c r="Q754" s="93"/>
      <c r="R754" s="93">
        <f t="shared" si="74"/>
        <v>90</v>
      </c>
      <c r="S754" s="93">
        <v>50</v>
      </c>
      <c r="T754" s="93">
        <v>57</v>
      </c>
      <c r="U754" s="93" t="s">
        <v>95</v>
      </c>
      <c r="V754" s="504"/>
      <c r="W754" s="504" t="s">
        <v>1764</v>
      </c>
    </row>
    <row r="755" spans="1:23">
      <c r="A755" s="506">
        <v>20</v>
      </c>
      <c r="B755" s="506">
        <v>40</v>
      </c>
      <c r="C755" s="93" t="s">
        <v>305</v>
      </c>
      <c r="D755" s="93" t="s">
        <v>304</v>
      </c>
      <c r="E755" s="93"/>
      <c r="F755" s="93" t="s">
        <v>44</v>
      </c>
      <c r="G755" s="93" t="s">
        <v>1056</v>
      </c>
      <c r="H755" s="93">
        <v>30</v>
      </c>
      <c r="I755" s="93">
        <v>12</v>
      </c>
      <c r="J755" s="93">
        <v>18</v>
      </c>
      <c r="K755" s="93"/>
      <c r="L755" s="93"/>
      <c r="M755" s="93">
        <v>2</v>
      </c>
      <c r="N755" s="93">
        <f t="shared" si="70"/>
        <v>24</v>
      </c>
      <c r="O755" s="93">
        <f t="shared" si="71"/>
        <v>36</v>
      </c>
      <c r="P755" s="93">
        <f t="shared" si="72"/>
        <v>0</v>
      </c>
      <c r="Q755" s="93"/>
      <c r="R755" s="93">
        <f t="shared" si="74"/>
        <v>60</v>
      </c>
      <c r="S755" s="93">
        <v>50</v>
      </c>
      <c r="T755" s="93">
        <v>57</v>
      </c>
      <c r="U755" s="93" t="s">
        <v>95</v>
      </c>
      <c r="V755" s="504"/>
      <c r="W755" s="504" t="s">
        <v>1764</v>
      </c>
    </row>
    <row r="756" spans="1:23">
      <c r="A756" s="506">
        <v>21</v>
      </c>
      <c r="B756" s="506">
        <v>40</v>
      </c>
      <c r="C756" s="93" t="s">
        <v>303</v>
      </c>
      <c r="D756" s="93" t="s">
        <v>220</v>
      </c>
      <c r="E756" s="93"/>
      <c r="F756" s="93" t="s">
        <v>44</v>
      </c>
      <c r="G756" s="93" t="s">
        <v>1056</v>
      </c>
      <c r="H756" s="93">
        <v>30</v>
      </c>
      <c r="I756" s="93">
        <v>12</v>
      </c>
      <c r="J756" s="93">
        <v>18</v>
      </c>
      <c r="K756" s="93"/>
      <c r="L756" s="93"/>
      <c r="M756" s="93">
        <v>2</v>
      </c>
      <c r="N756" s="93">
        <f t="shared" si="70"/>
        <v>24</v>
      </c>
      <c r="O756" s="93">
        <f t="shared" si="71"/>
        <v>36</v>
      </c>
      <c r="P756" s="93">
        <f t="shared" si="72"/>
        <v>0</v>
      </c>
      <c r="Q756" s="93"/>
      <c r="R756" s="93">
        <f t="shared" si="74"/>
        <v>60</v>
      </c>
      <c r="S756" s="93">
        <v>50</v>
      </c>
      <c r="T756" s="93">
        <v>57</v>
      </c>
      <c r="U756" s="93" t="s">
        <v>79</v>
      </c>
      <c r="V756" s="504"/>
      <c r="W756" s="504" t="s">
        <v>1764</v>
      </c>
    </row>
    <row r="757" spans="1:23">
      <c r="A757" s="506">
        <v>22</v>
      </c>
      <c r="B757" s="506">
        <v>40</v>
      </c>
      <c r="C757" s="93" t="s">
        <v>218</v>
      </c>
      <c r="D757" s="93" t="s">
        <v>219</v>
      </c>
      <c r="E757" s="93"/>
      <c r="F757" s="93" t="s">
        <v>44</v>
      </c>
      <c r="G757" s="93" t="s">
        <v>1056</v>
      </c>
      <c r="H757" s="93">
        <v>30</v>
      </c>
      <c r="I757" s="93">
        <v>12</v>
      </c>
      <c r="J757" s="93">
        <v>18</v>
      </c>
      <c r="K757" s="93"/>
      <c r="L757" s="93"/>
      <c r="M757" s="93">
        <v>1</v>
      </c>
      <c r="N757" s="93">
        <f t="shared" si="70"/>
        <v>12</v>
      </c>
      <c r="O757" s="93">
        <f t="shared" si="71"/>
        <v>18</v>
      </c>
      <c r="P757" s="93">
        <f t="shared" si="72"/>
        <v>0</v>
      </c>
      <c r="Q757" s="93"/>
      <c r="R757" s="93">
        <f t="shared" si="74"/>
        <v>30</v>
      </c>
      <c r="S757" s="93">
        <v>50</v>
      </c>
      <c r="T757" s="93">
        <v>57</v>
      </c>
      <c r="U757" s="93" t="s">
        <v>79</v>
      </c>
      <c r="V757" s="504"/>
      <c r="W757" s="504" t="s">
        <v>1764</v>
      </c>
    </row>
    <row r="758" spans="1:23">
      <c r="A758" s="506">
        <v>23</v>
      </c>
      <c r="B758" s="506">
        <v>40</v>
      </c>
      <c r="C758" s="93" t="s">
        <v>1747</v>
      </c>
      <c r="D758" s="93" t="s">
        <v>220</v>
      </c>
      <c r="E758" s="93"/>
      <c r="F758" s="93" t="s">
        <v>44</v>
      </c>
      <c r="G758" s="93" t="s">
        <v>1056</v>
      </c>
      <c r="H758" s="93">
        <v>30</v>
      </c>
      <c r="I758" s="93">
        <v>12</v>
      </c>
      <c r="J758" s="93">
        <v>18</v>
      </c>
      <c r="K758" s="93"/>
      <c r="L758" s="93"/>
      <c r="M758" s="93">
        <v>1</v>
      </c>
      <c r="N758" s="93">
        <f t="shared" si="70"/>
        <v>12</v>
      </c>
      <c r="O758" s="93">
        <f t="shared" si="71"/>
        <v>18</v>
      </c>
      <c r="P758" s="93">
        <f t="shared" si="72"/>
        <v>0</v>
      </c>
      <c r="Q758" s="93"/>
      <c r="R758" s="93">
        <f t="shared" si="74"/>
        <v>30</v>
      </c>
      <c r="S758" s="93">
        <v>50</v>
      </c>
      <c r="T758" s="93">
        <v>57</v>
      </c>
      <c r="U758" s="93" t="s">
        <v>100</v>
      </c>
      <c r="V758" s="504"/>
      <c r="W758" s="504" t="s">
        <v>1764</v>
      </c>
    </row>
    <row r="759" spans="1:23">
      <c r="A759" s="506">
        <v>24</v>
      </c>
      <c r="B759" s="506">
        <v>40</v>
      </c>
      <c r="C759" s="93" t="s">
        <v>630</v>
      </c>
      <c r="D759" s="93" t="s">
        <v>221</v>
      </c>
      <c r="E759" s="93"/>
      <c r="F759" s="93" t="s">
        <v>44</v>
      </c>
      <c r="G759" s="93" t="s">
        <v>1056</v>
      </c>
      <c r="H759" s="93">
        <v>30</v>
      </c>
      <c r="I759" s="93">
        <v>12</v>
      </c>
      <c r="J759" s="93">
        <v>18</v>
      </c>
      <c r="K759" s="93"/>
      <c r="L759" s="93"/>
      <c r="M759" s="93">
        <v>1</v>
      </c>
      <c r="N759" s="93">
        <f t="shared" si="70"/>
        <v>12</v>
      </c>
      <c r="O759" s="93">
        <f t="shared" si="71"/>
        <v>18</v>
      </c>
      <c r="P759" s="93">
        <f t="shared" si="72"/>
        <v>0</v>
      </c>
      <c r="Q759" s="93"/>
      <c r="R759" s="93">
        <f t="shared" si="74"/>
        <v>30</v>
      </c>
      <c r="S759" s="93">
        <v>50</v>
      </c>
      <c r="T759" s="93">
        <v>57</v>
      </c>
      <c r="U759" s="93" t="s">
        <v>100</v>
      </c>
      <c r="V759" s="504"/>
      <c r="W759" s="504" t="s">
        <v>1764</v>
      </c>
    </row>
    <row r="760" spans="1:23">
      <c r="A760" s="506">
        <v>25</v>
      </c>
      <c r="B760" s="506">
        <v>40</v>
      </c>
      <c r="C760" s="93" t="s">
        <v>218</v>
      </c>
      <c r="D760" s="93" t="s">
        <v>219</v>
      </c>
      <c r="E760" s="93"/>
      <c r="F760" s="93" t="s">
        <v>44</v>
      </c>
      <c r="G760" s="93" t="s">
        <v>1056</v>
      </c>
      <c r="H760" s="93">
        <v>30</v>
      </c>
      <c r="I760" s="93">
        <v>12</v>
      </c>
      <c r="J760" s="93">
        <v>18</v>
      </c>
      <c r="K760" s="93"/>
      <c r="L760" s="93"/>
      <c r="M760" s="93">
        <v>2</v>
      </c>
      <c r="N760" s="93">
        <f t="shared" si="70"/>
        <v>24</v>
      </c>
      <c r="O760" s="93">
        <f t="shared" si="71"/>
        <v>36</v>
      </c>
      <c r="P760" s="93">
        <f t="shared" si="72"/>
        <v>0</v>
      </c>
      <c r="Q760" s="93"/>
      <c r="R760" s="93">
        <f t="shared" si="74"/>
        <v>60</v>
      </c>
      <c r="S760" s="93">
        <v>55</v>
      </c>
      <c r="T760" s="93">
        <v>57</v>
      </c>
      <c r="U760" s="93" t="s">
        <v>1543</v>
      </c>
      <c r="V760" s="504"/>
      <c r="W760" s="504" t="s">
        <v>1764</v>
      </c>
    </row>
    <row r="761" spans="1:23">
      <c r="A761" s="506">
        <v>26</v>
      </c>
      <c r="B761" s="506">
        <v>40</v>
      </c>
      <c r="C761" s="93" t="s">
        <v>630</v>
      </c>
      <c r="D761" s="93" t="s">
        <v>221</v>
      </c>
      <c r="E761" s="93"/>
      <c r="F761" s="93" t="s">
        <v>44</v>
      </c>
      <c r="G761" s="93" t="s">
        <v>1056</v>
      </c>
      <c r="H761" s="93">
        <v>30</v>
      </c>
      <c r="I761" s="93">
        <v>12</v>
      </c>
      <c r="J761" s="93">
        <v>18</v>
      </c>
      <c r="K761" s="93"/>
      <c r="L761" s="93"/>
      <c r="M761" s="93">
        <v>1</v>
      </c>
      <c r="N761" s="93">
        <f t="shared" si="70"/>
        <v>12</v>
      </c>
      <c r="O761" s="93">
        <f t="shared" si="71"/>
        <v>18</v>
      </c>
      <c r="P761" s="93">
        <f t="shared" si="72"/>
        <v>0</v>
      </c>
      <c r="Q761" s="93"/>
      <c r="R761" s="93">
        <f t="shared" si="74"/>
        <v>30</v>
      </c>
      <c r="S761" s="93">
        <v>55</v>
      </c>
      <c r="T761" s="93">
        <v>57</v>
      </c>
      <c r="U761" s="93" t="s">
        <v>1543</v>
      </c>
      <c r="V761" s="504"/>
      <c r="W761" s="504" t="s">
        <v>1764</v>
      </c>
    </row>
    <row r="762" spans="1:23">
      <c r="A762" s="506">
        <v>27</v>
      </c>
      <c r="B762" s="506">
        <v>40</v>
      </c>
      <c r="C762" s="93" t="s">
        <v>303</v>
      </c>
      <c r="D762" s="93" t="s">
        <v>220</v>
      </c>
      <c r="E762" s="93"/>
      <c r="F762" s="93" t="s">
        <v>44</v>
      </c>
      <c r="G762" s="93" t="s">
        <v>1056</v>
      </c>
      <c r="H762" s="93">
        <v>30</v>
      </c>
      <c r="I762" s="93">
        <v>12</v>
      </c>
      <c r="J762" s="93">
        <v>18</v>
      </c>
      <c r="K762" s="93"/>
      <c r="L762" s="93"/>
      <c r="M762" s="93">
        <v>3</v>
      </c>
      <c r="N762" s="93">
        <f t="shared" si="70"/>
        <v>36</v>
      </c>
      <c r="O762" s="93">
        <f t="shared" si="71"/>
        <v>54</v>
      </c>
      <c r="P762" s="93">
        <f t="shared" si="72"/>
        <v>0</v>
      </c>
      <c r="Q762" s="93"/>
      <c r="R762" s="93">
        <f t="shared" si="74"/>
        <v>90</v>
      </c>
      <c r="S762" s="93">
        <v>55</v>
      </c>
      <c r="T762" s="93">
        <v>57</v>
      </c>
      <c r="U762" s="93" t="s">
        <v>74</v>
      </c>
      <c r="V762" s="504"/>
      <c r="W762" s="504" t="s">
        <v>1764</v>
      </c>
    </row>
    <row r="763" spans="1:23">
      <c r="A763" s="506">
        <v>28</v>
      </c>
      <c r="B763" s="506">
        <v>40</v>
      </c>
      <c r="C763" s="93" t="s">
        <v>305</v>
      </c>
      <c r="D763" s="93" t="s">
        <v>304</v>
      </c>
      <c r="E763" s="93"/>
      <c r="F763" s="93" t="s">
        <v>44</v>
      </c>
      <c r="G763" s="93" t="s">
        <v>1056</v>
      </c>
      <c r="H763" s="93">
        <v>30</v>
      </c>
      <c r="I763" s="93">
        <v>12</v>
      </c>
      <c r="J763" s="93">
        <v>18</v>
      </c>
      <c r="K763" s="93"/>
      <c r="L763" s="93"/>
      <c r="M763" s="93">
        <v>2</v>
      </c>
      <c r="N763" s="93">
        <f t="shared" si="70"/>
        <v>24</v>
      </c>
      <c r="O763" s="93">
        <f t="shared" si="71"/>
        <v>36</v>
      </c>
      <c r="P763" s="93">
        <f t="shared" si="72"/>
        <v>0</v>
      </c>
      <c r="Q763" s="93"/>
      <c r="R763" s="93">
        <f t="shared" si="74"/>
        <v>60</v>
      </c>
      <c r="S763" s="93">
        <v>55</v>
      </c>
      <c r="T763" s="93">
        <v>57</v>
      </c>
      <c r="U763" s="93" t="s">
        <v>74</v>
      </c>
      <c r="V763" s="504"/>
      <c r="W763" s="504" t="s">
        <v>1764</v>
      </c>
    </row>
    <row r="764" spans="1:23">
      <c r="A764" s="506">
        <v>29</v>
      </c>
      <c r="B764" s="506">
        <v>40</v>
      </c>
      <c r="C764" s="93" t="s">
        <v>218</v>
      </c>
      <c r="D764" s="93" t="s">
        <v>219</v>
      </c>
      <c r="E764" s="93"/>
      <c r="F764" s="93" t="s">
        <v>44</v>
      </c>
      <c r="G764" s="93" t="s">
        <v>1056</v>
      </c>
      <c r="H764" s="93">
        <v>30</v>
      </c>
      <c r="I764" s="93">
        <v>12</v>
      </c>
      <c r="J764" s="93">
        <v>18</v>
      </c>
      <c r="K764" s="93"/>
      <c r="L764" s="93"/>
      <c r="M764" s="93">
        <v>3</v>
      </c>
      <c r="N764" s="93">
        <f t="shared" si="70"/>
        <v>36</v>
      </c>
      <c r="O764" s="93">
        <f t="shared" si="71"/>
        <v>54</v>
      </c>
      <c r="P764" s="93">
        <f t="shared" si="72"/>
        <v>0</v>
      </c>
      <c r="Q764" s="93"/>
      <c r="R764" s="93">
        <f t="shared" si="74"/>
        <v>90</v>
      </c>
      <c r="S764" s="93">
        <v>55</v>
      </c>
      <c r="T764" s="93">
        <v>58</v>
      </c>
      <c r="U764" s="93" t="s">
        <v>38</v>
      </c>
      <c r="V764" s="504"/>
      <c r="W764" s="504" t="s">
        <v>1764</v>
      </c>
    </row>
    <row r="765" spans="1:23">
      <c r="A765" s="506">
        <v>30</v>
      </c>
      <c r="B765" s="506">
        <v>40</v>
      </c>
      <c r="C765" s="93" t="s">
        <v>630</v>
      </c>
      <c r="D765" s="93" t="s">
        <v>221</v>
      </c>
      <c r="E765" s="93"/>
      <c r="F765" s="93" t="s">
        <v>44</v>
      </c>
      <c r="G765" s="93" t="s">
        <v>1056</v>
      </c>
      <c r="H765" s="93">
        <v>30</v>
      </c>
      <c r="I765" s="93">
        <v>12</v>
      </c>
      <c r="J765" s="93">
        <v>18</v>
      </c>
      <c r="K765" s="93"/>
      <c r="L765" s="93"/>
      <c r="M765" s="93">
        <v>3</v>
      </c>
      <c r="N765" s="93">
        <f t="shared" si="70"/>
        <v>36</v>
      </c>
      <c r="O765" s="93">
        <f t="shared" si="71"/>
        <v>54</v>
      </c>
      <c r="P765" s="93">
        <f t="shared" si="72"/>
        <v>0</v>
      </c>
      <c r="Q765" s="93"/>
      <c r="R765" s="93">
        <f t="shared" si="74"/>
        <v>90</v>
      </c>
      <c r="S765" s="93">
        <v>55</v>
      </c>
      <c r="T765" s="93">
        <v>58</v>
      </c>
      <c r="U765" s="93" t="s">
        <v>38</v>
      </c>
      <c r="V765" s="504"/>
      <c r="W765" s="504" t="s">
        <v>1764</v>
      </c>
    </row>
    <row r="766" spans="1:23">
      <c r="A766" s="506">
        <v>31</v>
      </c>
      <c r="B766" s="506">
        <v>40</v>
      </c>
      <c r="C766" s="93" t="s">
        <v>218</v>
      </c>
      <c r="D766" s="93" t="s">
        <v>219</v>
      </c>
      <c r="E766" s="93"/>
      <c r="F766" s="93" t="s">
        <v>44</v>
      </c>
      <c r="G766" s="93" t="s">
        <v>1056</v>
      </c>
      <c r="H766" s="93">
        <v>30</v>
      </c>
      <c r="I766" s="93">
        <v>12</v>
      </c>
      <c r="J766" s="93">
        <v>18</v>
      </c>
      <c r="K766" s="93"/>
      <c r="L766" s="93"/>
      <c r="M766" s="93">
        <v>2</v>
      </c>
      <c r="N766" s="93">
        <f t="shared" si="70"/>
        <v>24</v>
      </c>
      <c r="O766" s="93">
        <f t="shared" si="71"/>
        <v>36</v>
      </c>
      <c r="P766" s="93">
        <f t="shared" si="72"/>
        <v>0</v>
      </c>
      <c r="Q766" s="93"/>
      <c r="R766" s="93">
        <f t="shared" si="74"/>
        <v>60</v>
      </c>
      <c r="S766" s="93">
        <v>50</v>
      </c>
      <c r="T766" s="93">
        <v>58</v>
      </c>
      <c r="U766" s="93" t="s">
        <v>1748</v>
      </c>
      <c r="V766" s="504"/>
      <c r="W766" s="504" t="s">
        <v>1764</v>
      </c>
    </row>
    <row r="767" spans="1:23">
      <c r="A767" s="506">
        <v>32</v>
      </c>
      <c r="B767" s="506">
        <v>40</v>
      </c>
      <c r="C767" s="93" t="s">
        <v>849</v>
      </c>
      <c r="D767" s="93" t="s">
        <v>850</v>
      </c>
      <c r="E767" s="93"/>
      <c r="F767" s="93" t="s">
        <v>44</v>
      </c>
      <c r="G767" s="93" t="s">
        <v>1056</v>
      </c>
      <c r="H767" s="93">
        <v>30</v>
      </c>
      <c r="I767" s="93">
        <v>12</v>
      </c>
      <c r="J767" s="93">
        <v>18</v>
      </c>
      <c r="K767" s="93"/>
      <c r="L767" s="93"/>
      <c r="M767" s="93">
        <v>2</v>
      </c>
      <c r="N767" s="93">
        <f t="shared" si="70"/>
        <v>24</v>
      </c>
      <c r="O767" s="93">
        <f t="shared" si="71"/>
        <v>36</v>
      </c>
      <c r="P767" s="93">
        <f t="shared" si="72"/>
        <v>0</v>
      </c>
      <c r="Q767" s="93"/>
      <c r="R767" s="93">
        <f t="shared" si="74"/>
        <v>60</v>
      </c>
      <c r="S767" s="93">
        <v>51</v>
      </c>
      <c r="T767" s="93">
        <v>58</v>
      </c>
      <c r="U767" s="93" t="s">
        <v>1748</v>
      </c>
      <c r="V767" s="504"/>
      <c r="W767" s="504" t="s">
        <v>1764</v>
      </c>
    </row>
    <row r="768" spans="1:23">
      <c r="A768" s="506">
        <v>33</v>
      </c>
      <c r="B768" s="506">
        <v>40</v>
      </c>
      <c r="C768" s="93" t="s">
        <v>303</v>
      </c>
      <c r="D768" s="93" t="s">
        <v>220</v>
      </c>
      <c r="E768" s="93"/>
      <c r="F768" s="93" t="s">
        <v>44</v>
      </c>
      <c r="G768" s="93" t="s">
        <v>1056</v>
      </c>
      <c r="H768" s="93">
        <v>30</v>
      </c>
      <c r="I768" s="93">
        <v>12</v>
      </c>
      <c r="J768" s="93">
        <v>18</v>
      </c>
      <c r="K768" s="93"/>
      <c r="L768" s="93"/>
      <c r="M768" s="93">
        <v>4</v>
      </c>
      <c r="N768" s="93">
        <f t="shared" si="70"/>
        <v>48</v>
      </c>
      <c r="O768" s="93">
        <f t="shared" si="71"/>
        <v>72</v>
      </c>
      <c r="P768" s="93">
        <f t="shared" si="72"/>
        <v>0</v>
      </c>
      <c r="Q768" s="93"/>
      <c r="R768" s="93">
        <f t="shared" ref="R768:R799" si="75">H768*M768</f>
        <v>120</v>
      </c>
      <c r="S768" s="93">
        <v>52</v>
      </c>
      <c r="T768" s="93">
        <v>58</v>
      </c>
      <c r="U768" s="93" t="s">
        <v>1749</v>
      </c>
      <c r="V768" s="504"/>
      <c r="W768" s="504" t="s">
        <v>1764</v>
      </c>
    </row>
    <row r="769" spans="1:23">
      <c r="A769" s="506">
        <v>34</v>
      </c>
      <c r="B769" s="506">
        <v>40</v>
      </c>
      <c r="C769" s="93" t="s">
        <v>849</v>
      </c>
      <c r="D769" s="93" t="s">
        <v>850</v>
      </c>
      <c r="E769" s="93"/>
      <c r="F769" s="93" t="s">
        <v>44</v>
      </c>
      <c r="G769" s="93" t="s">
        <v>1056</v>
      </c>
      <c r="H769" s="93">
        <v>30</v>
      </c>
      <c r="I769" s="93">
        <v>12</v>
      </c>
      <c r="J769" s="93">
        <v>18</v>
      </c>
      <c r="K769" s="93"/>
      <c r="L769" s="93"/>
      <c r="M769" s="93">
        <v>4</v>
      </c>
      <c r="N769" s="93">
        <f t="shared" si="70"/>
        <v>48</v>
      </c>
      <c r="O769" s="93">
        <f t="shared" si="71"/>
        <v>72</v>
      </c>
      <c r="P769" s="93">
        <f t="shared" si="72"/>
        <v>0</v>
      </c>
      <c r="Q769" s="93"/>
      <c r="R769" s="93">
        <f t="shared" si="75"/>
        <v>120</v>
      </c>
      <c r="S769" s="93">
        <v>52</v>
      </c>
      <c r="T769" s="93">
        <v>58</v>
      </c>
      <c r="U769" s="93" t="s">
        <v>1749</v>
      </c>
      <c r="V769" s="504"/>
      <c r="W769" s="504" t="s">
        <v>1764</v>
      </c>
    </row>
    <row r="770" spans="1:23">
      <c r="A770" s="506">
        <v>35</v>
      </c>
      <c r="B770" s="506">
        <v>40</v>
      </c>
      <c r="C770" s="93" t="s">
        <v>303</v>
      </c>
      <c r="D770" s="93" t="s">
        <v>220</v>
      </c>
      <c r="E770" s="93"/>
      <c r="F770" s="93" t="s">
        <v>44</v>
      </c>
      <c r="G770" s="93" t="s">
        <v>1056</v>
      </c>
      <c r="H770" s="93">
        <v>30</v>
      </c>
      <c r="I770" s="93">
        <v>12</v>
      </c>
      <c r="J770" s="93">
        <v>18</v>
      </c>
      <c r="K770" s="93"/>
      <c r="L770" s="93"/>
      <c r="M770" s="93">
        <v>2</v>
      </c>
      <c r="N770" s="93">
        <f t="shared" si="70"/>
        <v>24</v>
      </c>
      <c r="O770" s="93">
        <f t="shared" si="71"/>
        <v>36</v>
      </c>
      <c r="P770" s="93">
        <f t="shared" si="72"/>
        <v>0</v>
      </c>
      <c r="Q770" s="93"/>
      <c r="R770" s="93">
        <f t="shared" si="75"/>
        <v>60</v>
      </c>
      <c r="S770" s="93">
        <v>50</v>
      </c>
      <c r="T770" s="93">
        <v>58</v>
      </c>
      <c r="U770" s="93" t="s">
        <v>1750</v>
      </c>
      <c r="V770" s="504"/>
      <c r="W770" s="504" t="s">
        <v>1764</v>
      </c>
    </row>
    <row r="771" spans="1:23">
      <c r="A771" s="506">
        <v>36</v>
      </c>
      <c r="B771" s="506">
        <v>40</v>
      </c>
      <c r="C771" s="93" t="s">
        <v>849</v>
      </c>
      <c r="D771" s="93" t="s">
        <v>850</v>
      </c>
      <c r="E771" s="93"/>
      <c r="F771" s="93" t="s">
        <v>44</v>
      </c>
      <c r="G771" s="93" t="s">
        <v>1056</v>
      </c>
      <c r="H771" s="93">
        <v>30</v>
      </c>
      <c r="I771" s="93">
        <v>12</v>
      </c>
      <c r="J771" s="93">
        <v>18</v>
      </c>
      <c r="K771" s="93"/>
      <c r="L771" s="93"/>
      <c r="M771" s="93">
        <v>2</v>
      </c>
      <c r="N771" s="93">
        <f t="shared" si="70"/>
        <v>24</v>
      </c>
      <c r="O771" s="93">
        <f t="shared" si="71"/>
        <v>36</v>
      </c>
      <c r="P771" s="93">
        <f t="shared" si="72"/>
        <v>0</v>
      </c>
      <c r="Q771" s="93"/>
      <c r="R771" s="93">
        <f t="shared" si="75"/>
        <v>60</v>
      </c>
      <c r="S771" s="93">
        <v>50</v>
      </c>
      <c r="T771" s="93">
        <v>58</v>
      </c>
      <c r="U771" s="93" t="s">
        <v>1750</v>
      </c>
      <c r="V771" s="504"/>
      <c r="W771" s="504" t="s">
        <v>1764</v>
      </c>
    </row>
    <row r="772" spans="1:23">
      <c r="A772" s="506">
        <v>37</v>
      </c>
      <c r="B772" s="506">
        <v>40</v>
      </c>
      <c r="C772" s="93" t="s">
        <v>303</v>
      </c>
      <c r="D772" s="93" t="s">
        <v>220</v>
      </c>
      <c r="E772" s="93"/>
      <c r="F772" s="93" t="s">
        <v>44</v>
      </c>
      <c r="G772" s="93" t="s">
        <v>1056</v>
      </c>
      <c r="H772" s="93">
        <v>30</v>
      </c>
      <c r="I772" s="93">
        <v>12</v>
      </c>
      <c r="J772" s="93">
        <v>18</v>
      </c>
      <c r="K772" s="93"/>
      <c r="L772" s="93"/>
      <c r="M772" s="93">
        <v>1</v>
      </c>
      <c r="N772" s="93">
        <f t="shared" si="70"/>
        <v>12</v>
      </c>
      <c r="O772" s="93">
        <f t="shared" si="71"/>
        <v>18</v>
      </c>
      <c r="P772" s="93">
        <f t="shared" si="72"/>
        <v>0</v>
      </c>
      <c r="Q772" s="93"/>
      <c r="R772" s="93">
        <f t="shared" si="75"/>
        <v>30</v>
      </c>
      <c r="S772" s="93">
        <v>50</v>
      </c>
      <c r="T772" s="93">
        <v>58</v>
      </c>
      <c r="U772" s="93" t="s">
        <v>1751</v>
      </c>
      <c r="V772" s="504"/>
      <c r="W772" s="504" t="s">
        <v>1764</v>
      </c>
    </row>
    <row r="773" spans="1:23">
      <c r="A773" s="506">
        <v>38</v>
      </c>
      <c r="B773" s="506">
        <v>40</v>
      </c>
      <c r="C773" s="93" t="s">
        <v>849</v>
      </c>
      <c r="D773" s="93" t="s">
        <v>850</v>
      </c>
      <c r="E773" s="93"/>
      <c r="F773" s="93" t="s">
        <v>44</v>
      </c>
      <c r="G773" s="93" t="s">
        <v>1056</v>
      </c>
      <c r="H773" s="93">
        <v>30</v>
      </c>
      <c r="I773" s="93">
        <v>12</v>
      </c>
      <c r="J773" s="93">
        <v>18</v>
      </c>
      <c r="K773" s="93"/>
      <c r="L773" s="93"/>
      <c r="M773" s="93">
        <v>2</v>
      </c>
      <c r="N773" s="93">
        <f t="shared" si="70"/>
        <v>24</v>
      </c>
      <c r="O773" s="93">
        <f t="shared" si="71"/>
        <v>36</v>
      </c>
      <c r="P773" s="93">
        <f t="shared" si="72"/>
        <v>0</v>
      </c>
      <c r="Q773" s="93"/>
      <c r="R773" s="93">
        <f t="shared" si="75"/>
        <v>60</v>
      </c>
      <c r="S773" s="93">
        <v>50</v>
      </c>
      <c r="T773" s="93">
        <v>58</v>
      </c>
      <c r="U773" s="93" t="s">
        <v>1751</v>
      </c>
      <c r="V773" s="504"/>
      <c r="W773" s="504" t="s">
        <v>1764</v>
      </c>
    </row>
    <row r="774" spans="1:23">
      <c r="A774" s="506">
        <v>39</v>
      </c>
      <c r="B774" s="506">
        <v>40</v>
      </c>
      <c r="C774" s="93" t="s">
        <v>630</v>
      </c>
      <c r="D774" s="93" t="s">
        <v>221</v>
      </c>
      <c r="E774" s="93"/>
      <c r="F774" s="93" t="s">
        <v>44</v>
      </c>
      <c r="G774" s="93" t="s">
        <v>1056</v>
      </c>
      <c r="H774" s="93">
        <v>30</v>
      </c>
      <c r="I774" s="93">
        <v>12</v>
      </c>
      <c r="J774" s="93">
        <v>18</v>
      </c>
      <c r="K774" s="93"/>
      <c r="L774" s="93"/>
      <c r="M774" s="93">
        <v>2</v>
      </c>
      <c r="N774" s="93">
        <f t="shared" si="70"/>
        <v>24</v>
      </c>
      <c r="O774" s="93">
        <f t="shared" si="71"/>
        <v>36</v>
      </c>
      <c r="P774" s="93">
        <f t="shared" si="72"/>
        <v>0</v>
      </c>
      <c r="Q774" s="93"/>
      <c r="R774" s="93">
        <f t="shared" si="75"/>
        <v>60</v>
      </c>
      <c r="S774" s="93">
        <v>55</v>
      </c>
      <c r="T774" s="93">
        <v>58</v>
      </c>
      <c r="U774" s="93" t="s">
        <v>906</v>
      </c>
      <c r="V774" s="504"/>
      <c r="W774" s="504" t="s">
        <v>1764</v>
      </c>
    </row>
    <row r="775" spans="1:23">
      <c r="A775" s="506">
        <v>40</v>
      </c>
      <c r="B775" s="506">
        <v>40</v>
      </c>
      <c r="C775" s="93" t="s">
        <v>218</v>
      </c>
      <c r="D775" s="93" t="s">
        <v>219</v>
      </c>
      <c r="E775" s="93"/>
      <c r="F775" s="93" t="s">
        <v>44</v>
      </c>
      <c r="G775" s="93" t="s">
        <v>1056</v>
      </c>
      <c r="H775" s="93">
        <v>30</v>
      </c>
      <c r="I775" s="93">
        <v>12</v>
      </c>
      <c r="J775" s="93">
        <v>18</v>
      </c>
      <c r="K775" s="93"/>
      <c r="L775" s="93"/>
      <c r="M775" s="93">
        <v>3</v>
      </c>
      <c r="N775" s="93">
        <f t="shared" si="70"/>
        <v>36</v>
      </c>
      <c r="O775" s="93">
        <f t="shared" si="71"/>
        <v>54</v>
      </c>
      <c r="P775" s="93">
        <f t="shared" si="72"/>
        <v>0</v>
      </c>
      <c r="Q775" s="93"/>
      <c r="R775" s="93">
        <f t="shared" si="75"/>
        <v>90</v>
      </c>
      <c r="S775" s="93">
        <v>55</v>
      </c>
      <c r="T775" s="93">
        <v>58</v>
      </c>
      <c r="U775" s="93" t="s">
        <v>906</v>
      </c>
      <c r="V775" s="504"/>
      <c r="W775" s="504" t="s">
        <v>1764</v>
      </c>
    </row>
    <row r="776" spans="1:23">
      <c r="A776" s="506">
        <v>41</v>
      </c>
      <c r="B776" s="506">
        <v>40</v>
      </c>
      <c r="C776" s="93" t="s">
        <v>303</v>
      </c>
      <c r="D776" s="93" t="s">
        <v>220</v>
      </c>
      <c r="E776" s="93"/>
      <c r="F776" s="93" t="s">
        <v>44</v>
      </c>
      <c r="G776" s="93" t="s">
        <v>1056</v>
      </c>
      <c r="H776" s="93">
        <v>30</v>
      </c>
      <c r="I776" s="93">
        <v>12</v>
      </c>
      <c r="J776" s="93">
        <v>18</v>
      </c>
      <c r="K776" s="93"/>
      <c r="L776" s="93"/>
      <c r="M776" s="93">
        <v>1</v>
      </c>
      <c r="N776" s="93">
        <f t="shared" si="70"/>
        <v>12</v>
      </c>
      <c r="O776" s="93">
        <f t="shared" si="71"/>
        <v>18</v>
      </c>
      <c r="P776" s="93">
        <f t="shared" si="72"/>
        <v>0</v>
      </c>
      <c r="Q776" s="93"/>
      <c r="R776" s="93">
        <f t="shared" si="75"/>
        <v>30</v>
      </c>
      <c r="S776" s="93">
        <v>50</v>
      </c>
      <c r="T776" s="93">
        <v>58</v>
      </c>
      <c r="U776" s="93" t="s">
        <v>1752</v>
      </c>
      <c r="V776" s="504"/>
      <c r="W776" s="504" t="s">
        <v>1764</v>
      </c>
    </row>
    <row r="777" spans="1:23">
      <c r="A777" s="506">
        <v>42</v>
      </c>
      <c r="B777" s="506">
        <v>40</v>
      </c>
      <c r="C777" s="93" t="s">
        <v>630</v>
      </c>
      <c r="D777" s="93" t="s">
        <v>221</v>
      </c>
      <c r="E777" s="93"/>
      <c r="F777" s="93" t="s">
        <v>44</v>
      </c>
      <c r="G777" s="93" t="s">
        <v>1056</v>
      </c>
      <c r="H777" s="93">
        <v>30</v>
      </c>
      <c r="I777" s="93">
        <v>12</v>
      </c>
      <c r="J777" s="93">
        <v>18</v>
      </c>
      <c r="K777" s="93"/>
      <c r="L777" s="93"/>
      <c r="M777" s="93">
        <v>2</v>
      </c>
      <c r="N777" s="93">
        <f t="shared" si="70"/>
        <v>24</v>
      </c>
      <c r="O777" s="93">
        <f t="shared" si="71"/>
        <v>36</v>
      </c>
      <c r="P777" s="93">
        <f t="shared" si="72"/>
        <v>0</v>
      </c>
      <c r="Q777" s="93"/>
      <c r="R777" s="93">
        <f t="shared" si="75"/>
        <v>60</v>
      </c>
      <c r="S777" s="93">
        <v>46</v>
      </c>
      <c r="T777" s="93">
        <v>58</v>
      </c>
      <c r="U777" s="93" t="s">
        <v>1752</v>
      </c>
      <c r="V777" s="504"/>
      <c r="W777" s="504" t="s">
        <v>1764</v>
      </c>
    </row>
    <row r="778" spans="1:23">
      <c r="A778" s="506">
        <v>43</v>
      </c>
      <c r="B778" s="506">
        <v>40</v>
      </c>
      <c r="C778" s="93" t="s">
        <v>630</v>
      </c>
      <c r="D778" s="93" t="s">
        <v>221</v>
      </c>
      <c r="E778" s="93"/>
      <c r="F778" s="93" t="s">
        <v>44</v>
      </c>
      <c r="G778" s="93" t="s">
        <v>1056</v>
      </c>
      <c r="H778" s="93">
        <v>30</v>
      </c>
      <c r="I778" s="93">
        <v>12</v>
      </c>
      <c r="J778" s="93">
        <v>18</v>
      </c>
      <c r="K778" s="93"/>
      <c r="L778" s="93"/>
      <c r="M778" s="93">
        <v>2</v>
      </c>
      <c r="N778" s="93">
        <f t="shared" si="70"/>
        <v>24</v>
      </c>
      <c r="O778" s="93">
        <f t="shared" si="71"/>
        <v>36</v>
      </c>
      <c r="P778" s="93">
        <f t="shared" si="72"/>
        <v>0</v>
      </c>
      <c r="Q778" s="93"/>
      <c r="R778" s="93">
        <f t="shared" si="75"/>
        <v>60</v>
      </c>
      <c r="S778" s="93">
        <v>55</v>
      </c>
      <c r="T778" s="93">
        <v>58</v>
      </c>
      <c r="U778" s="93" t="s">
        <v>53</v>
      </c>
      <c r="V778" s="504"/>
      <c r="W778" s="504" t="s">
        <v>1764</v>
      </c>
    </row>
    <row r="779" spans="1:23">
      <c r="A779" s="506">
        <v>44</v>
      </c>
      <c r="B779" s="506">
        <v>40</v>
      </c>
      <c r="C779" s="93" t="s">
        <v>218</v>
      </c>
      <c r="D779" s="93" t="s">
        <v>219</v>
      </c>
      <c r="E779" s="93"/>
      <c r="F779" s="93" t="s">
        <v>44</v>
      </c>
      <c r="G779" s="93" t="s">
        <v>1056</v>
      </c>
      <c r="H779" s="93">
        <v>30</v>
      </c>
      <c r="I779" s="93">
        <v>12</v>
      </c>
      <c r="J779" s="93">
        <v>18</v>
      </c>
      <c r="K779" s="93"/>
      <c r="L779" s="93"/>
      <c r="M779" s="93">
        <v>3</v>
      </c>
      <c r="N779" s="93">
        <f t="shared" si="70"/>
        <v>36</v>
      </c>
      <c r="O779" s="93">
        <f t="shared" si="71"/>
        <v>54</v>
      </c>
      <c r="P779" s="93">
        <f t="shared" si="72"/>
        <v>0</v>
      </c>
      <c r="Q779" s="93"/>
      <c r="R779" s="93">
        <f t="shared" si="75"/>
        <v>90</v>
      </c>
      <c r="S779" s="93">
        <v>50</v>
      </c>
      <c r="T779" s="93">
        <v>58</v>
      </c>
      <c r="U779" s="93" t="s">
        <v>1753</v>
      </c>
      <c r="V779" s="504"/>
      <c r="W779" s="504" t="s">
        <v>1764</v>
      </c>
    </row>
    <row r="780" spans="1:23">
      <c r="A780" s="506">
        <v>45</v>
      </c>
      <c r="B780" s="506">
        <v>40</v>
      </c>
      <c r="C780" s="93" t="s">
        <v>630</v>
      </c>
      <c r="D780" s="93" t="s">
        <v>221</v>
      </c>
      <c r="E780" s="93"/>
      <c r="F780" s="93" t="s">
        <v>44</v>
      </c>
      <c r="G780" s="93" t="s">
        <v>1056</v>
      </c>
      <c r="H780" s="93">
        <v>30</v>
      </c>
      <c r="I780" s="93">
        <v>12</v>
      </c>
      <c r="J780" s="93">
        <v>18</v>
      </c>
      <c r="K780" s="93"/>
      <c r="L780" s="93"/>
      <c r="M780" s="93">
        <v>2</v>
      </c>
      <c r="N780" s="93">
        <f t="shared" ref="N780:N843" si="76">I780*M780</f>
        <v>24</v>
      </c>
      <c r="O780" s="93">
        <f t="shared" ref="O780:O843" si="77">J780*M780</f>
        <v>36</v>
      </c>
      <c r="P780" s="93">
        <f t="shared" ref="P780:P843" si="78">K780*M780</f>
        <v>0</v>
      </c>
      <c r="Q780" s="93"/>
      <c r="R780" s="93">
        <f t="shared" si="75"/>
        <v>60</v>
      </c>
      <c r="S780" s="93">
        <v>50</v>
      </c>
      <c r="T780" s="93">
        <v>58</v>
      </c>
      <c r="U780" s="93" t="s">
        <v>1754</v>
      </c>
      <c r="V780" s="504"/>
      <c r="W780" s="504" t="s">
        <v>1764</v>
      </c>
    </row>
    <row r="781" spans="1:23">
      <c r="A781" s="506">
        <v>46</v>
      </c>
      <c r="B781" s="506">
        <v>40</v>
      </c>
      <c r="C781" s="93" t="s">
        <v>849</v>
      </c>
      <c r="D781" s="93" t="s">
        <v>850</v>
      </c>
      <c r="E781" s="93"/>
      <c r="F781" s="93" t="s">
        <v>44</v>
      </c>
      <c r="G781" s="93" t="s">
        <v>1056</v>
      </c>
      <c r="H781" s="93">
        <v>30</v>
      </c>
      <c r="I781" s="93">
        <v>12</v>
      </c>
      <c r="J781" s="93">
        <v>18</v>
      </c>
      <c r="K781" s="93"/>
      <c r="L781" s="93"/>
      <c r="M781" s="93">
        <v>2</v>
      </c>
      <c r="N781" s="93">
        <f t="shared" si="76"/>
        <v>24</v>
      </c>
      <c r="O781" s="93">
        <f t="shared" si="77"/>
        <v>36</v>
      </c>
      <c r="P781" s="93">
        <f t="shared" si="78"/>
        <v>0</v>
      </c>
      <c r="Q781" s="93"/>
      <c r="R781" s="93">
        <f t="shared" si="75"/>
        <v>60</v>
      </c>
      <c r="S781" s="93">
        <v>50</v>
      </c>
      <c r="T781" s="93">
        <v>58</v>
      </c>
      <c r="U781" s="93" t="s">
        <v>1754</v>
      </c>
      <c r="V781" s="504"/>
      <c r="W781" s="504" t="s">
        <v>1764</v>
      </c>
    </row>
    <row r="782" spans="1:23">
      <c r="A782" s="506">
        <v>47</v>
      </c>
      <c r="B782" s="506">
        <v>40</v>
      </c>
      <c r="C782" s="93" t="s">
        <v>218</v>
      </c>
      <c r="D782" s="93" t="s">
        <v>219</v>
      </c>
      <c r="E782" s="93"/>
      <c r="F782" s="93" t="s">
        <v>44</v>
      </c>
      <c r="G782" s="93" t="s">
        <v>1056</v>
      </c>
      <c r="H782" s="93">
        <v>30</v>
      </c>
      <c r="I782" s="93">
        <v>12</v>
      </c>
      <c r="J782" s="93">
        <v>18</v>
      </c>
      <c r="K782" s="93"/>
      <c r="L782" s="93"/>
      <c r="M782" s="93">
        <v>2</v>
      </c>
      <c r="N782" s="93">
        <f t="shared" si="76"/>
        <v>24</v>
      </c>
      <c r="O782" s="93">
        <f t="shared" si="77"/>
        <v>36</v>
      </c>
      <c r="P782" s="93">
        <f t="shared" si="78"/>
        <v>0</v>
      </c>
      <c r="Q782" s="93"/>
      <c r="R782" s="93">
        <f t="shared" si="75"/>
        <v>60</v>
      </c>
      <c r="S782" s="93">
        <v>55</v>
      </c>
      <c r="T782" s="93">
        <v>58</v>
      </c>
      <c r="U782" s="93" t="s">
        <v>1755</v>
      </c>
      <c r="V782" s="504"/>
      <c r="W782" s="504" t="s">
        <v>1764</v>
      </c>
    </row>
    <row r="783" spans="1:23">
      <c r="A783" s="506">
        <v>48</v>
      </c>
      <c r="B783" s="506">
        <v>40</v>
      </c>
      <c r="C783" s="93" t="s">
        <v>305</v>
      </c>
      <c r="D783" s="93" t="s">
        <v>304</v>
      </c>
      <c r="E783" s="93"/>
      <c r="F783" s="93" t="s">
        <v>44</v>
      </c>
      <c r="G783" s="93" t="s">
        <v>1056</v>
      </c>
      <c r="H783" s="93">
        <v>30</v>
      </c>
      <c r="I783" s="93">
        <v>12</v>
      </c>
      <c r="J783" s="93">
        <v>18</v>
      </c>
      <c r="K783" s="93"/>
      <c r="L783" s="93"/>
      <c r="M783" s="93">
        <v>2</v>
      </c>
      <c r="N783" s="93">
        <f t="shared" si="76"/>
        <v>24</v>
      </c>
      <c r="O783" s="93">
        <f t="shared" si="77"/>
        <v>36</v>
      </c>
      <c r="P783" s="93">
        <f t="shared" si="78"/>
        <v>0</v>
      </c>
      <c r="Q783" s="93"/>
      <c r="R783" s="93">
        <f t="shared" si="75"/>
        <v>60</v>
      </c>
      <c r="S783" s="93">
        <v>55</v>
      </c>
      <c r="T783" s="93">
        <v>58</v>
      </c>
      <c r="U783" s="93" t="s">
        <v>60</v>
      </c>
      <c r="V783" s="504"/>
      <c r="W783" s="504" t="s">
        <v>1764</v>
      </c>
    </row>
    <row r="784" spans="1:23">
      <c r="A784" s="506">
        <v>49</v>
      </c>
      <c r="B784" s="506">
        <v>40</v>
      </c>
      <c r="C784" s="93" t="s">
        <v>630</v>
      </c>
      <c r="D784" s="93" t="s">
        <v>221</v>
      </c>
      <c r="E784" s="93"/>
      <c r="F784" s="93" t="s">
        <v>44</v>
      </c>
      <c r="G784" s="93" t="s">
        <v>1056</v>
      </c>
      <c r="H784" s="93">
        <v>30</v>
      </c>
      <c r="I784" s="93">
        <v>12</v>
      </c>
      <c r="J784" s="93">
        <v>18</v>
      </c>
      <c r="K784" s="93"/>
      <c r="L784" s="93"/>
      <c r="M784" s="93">
        <v>2</v>
      </c>
      <c r="N784" s="93">
        <f t="shared" si="76"/>
        <v>24</v>
      </c>
      <c r="O784" s="93">
        <f t="shared" si="77"/>
        <v>36</v>
      </c>
      <c r="P784" s="93">
        <f t="shared" si="78"/>
        <v>0</v>
      </c>
      <c r="Q784" s="93"/>
      <c r="R784" s="93">
        <f t="shared" si="75"/>
        <v>60</v>
      </c>
      <c r="S784" s="93">
        <v>55</v>
      </c>
      <c r="T784" s="93">
        <v>58</v>
      </c>
      <c r="U784" s="93" t="s">
        <v>635</v>
      </c>
      <c r="V784" s="504"/>
      <c r="W784" s="504" t="s">
        <v>1764</v>
      </c>
    </row>
    <row r="785" spans="1:23">
      <c r="A785" s="506">
        <v>50</v>
      </c>
      <c r="B785" s="506">
        <v>40</v>
      </c>
      <c r="C785" s="93" t="s">
        <v>849</v>
      </c>
      <c r="D785" s="93" t="s">
        <v>850</v>
      </c>
      <c r="E785" s="93"/>
      <c r="F785" s="93" t="s">
        <v>44</v>
      </c>
      <c r="G785" s="93" t="s">
        <v>1056</v>
      </c>
      <c r="H785" s="93">
        <v>30</v>
      </c>
      <c r="I785" s="93">
        <v>12</v>
      </c>
      <c r="J785" s="93">
        <v>18</v>
      </c>
      <c r="K785" s="93"/>
      <c r="L785" s="93"/>
      <c r="M785" s="93">
        <v>1</v>
      </c>
      <c r="N785" s="93">
        <f t="shared" si="76"/>
        <v>12</v>
      </c>
      <c r="O785" s="93">
        <f t="shared" si="77"/>
        <v>18</v>
      </c>
      <c r="P785" s="93">
        <f t="shared" si="78"/>
        <v>0</v>
      </c>
      <c r="Q785" s="93"/>
      <c r="R785" s="93">
        <f t="shared" si="75"/>
        <v>30</v>
      </c>
      <c r="S785" s="93">
        <v>55</v>
      </c>
      <c r="T785" s="93">
        <v>58</v>
      </c>
      <c r="U785" s="93" t="s">
        <v>635</v>
      </c>
      <c r="V785" s="504"/>
      <c r="W785" s="504" t="s">
        <v>1764</v>
      </c>
    </row>
    <row r="786" spans="1:23">
      <c r="A786" s="506">
        <v>51</v>
      </c>
      <c r="B786" s="506">
        <v>40</v>
      </c>
      <c r="C786" s="93" t="s">
        <v>630</v>
      </c>
      <c r="D786" s="93" t="s">
        <v>221</v>
      </c>
      <c r="E786" s="93"/>
      <c r="F786" s="93" t="s">
        <v>44</v>
      </c>
      <c r="G786" s="93" t="s">
        <v>1056</v>
      </c>
      <c r="H786" s="93">
        <v>30</v>
      </c>
      <c r="I786" s="93">
        <v>12</v>
      </c>
      <c r="J786" s="93">
        <v>18</v>
      </c>
      <c r="K786" s="93"/>
      <c r="L786" s="93"/>
      <c r="M786" s="93">
        <v>3</v>
      </c>
      <c r="N786" s="93">
        <f t="shared" si="76"/>
        <v>36</v>
      </c>
      <c r="O786" s="93">
        <f t="shared" si="77"/>
        <v>54</v>
      </c>
      <c r="P786" s="93">
        <f t="shared" si="78"/>
        <v>0</v>
      </c>
      <c r="Q786" s="93"/>
      <c r="R786" s="93">
        <f t="shared" si="75"/>
        <v>90</v>
      </c>
      <c r="S786" s="93">
        <v>50</v>
      </c>
      <c r="T786" s="93">
        <v>58</v>
      </c>
      <c r="U786" s="93" t="s">
        <v>95</v>
      </c>
      <c r="V786" s="504"/>
      <c r="W786" s="504" t="s">
        <v>1764</v>
      </c>
    </row>
    <row r="787" spans="1:23">
      <c r="A787" s="506">
        <v>52</v>
      </c>
      <c r="B787" s="506">
        <v>40</v>
      </c>
      <c r="C787" s="93" t="s">
        <v>305</v>
      </c>
      <c r="D787" s="93" t="s">
        <v>304</v>
      </c>
      <c r="E787" s="93"/>
      <c r="F787" s="93" t="s">
        <v>44</v>
      </c>
      <c r="G787" s="93" t="s">
        <v>1056</v>
      </c>
      <c r="H787" s="93">
        <v>30</v>
      </c>
      <c r="I787" s="93">
        <v>12</v>
      </c>
      <c r="J787" s="93">
        <v>18</v>
      </c>
      <c r="K787" s="93"/>
      <c r="L787" s="93"/>
      <c r="M787" s="93">
        <v>2</v>
      </c>
      <c r="N787" s="93">
        <f t="shared" si="76"/>
        <v>24</v>
      </c>
      <c r="O787" s="93">
        <f t="shared" si="77"/>
        <v>36</v>
      </c>
      <c r="P787" s="93">
        <f t="shared" si="78"/>
        <v>0</v>
      </c>
      <c r="Q787" s="93"/>
      <c r="R787" s="93">
        <f t="shared" si="75"/>
        <v>60</v>
      </c>
      <c r="S787" s="93">
        <v>55</v>
      </c>
      <c r="T787" s="93">
        <v>58</v>
      </c>
      <c r="U787" s="93" t="s">
        <v>95</v>
      </c>
      <c r="V787" s="504"/>
      <c r="W787" s="504" t="s">
        <v>1764</v>
      </c>
    </row>
    <row r="788" spans="1:23">
      <c r="A788" s="506">
        <v>53</v>
      </c>
      <c r="B788" s="506">
        <v>40</v>
      </c>
      <c r="C788" s="93" t="s">
        <v>849</v>
      </c>
      <c r="D788" s="93" t="s">
        <v>850</v>
      </c>
      <c r="E788" s="93"/>
      <c r="F788" s="93" t="s">
        <v>44</v>
      </c>
      <c r="G788" s="93" t="s">
        <v>1056</v>
      </c>
      <c r="H788" s="93">
        <v>30</v>
      </c>
      <c r="I788" s="93">
        <v>12</v>
      </c>
      <c r="J788" s="93">
        <v>18</v>
      </c>
      <c r="K788" s="93"/>
      <c r="L788" s="93"/>
      <c r="M788" s="93">
        <v>2</v>
      </c>
      <c r="N788" s="93">
        <f t="shared" si="76"/>
        <v>24</v>
      </c>
      <c r="O788" s="93">
        <f t="shared" si="77"/>
        <v>36</v>
      </c>
      <c r="P788" s="93">
        <f t="shared" si="78"/>
        <v>0</v>
      </c>
      <c r="Q788" s="93"/>
      <c r="R788" s="93">
        <f t="shared" si="75"/>
        <v>60</v>
      </c>
      <c r="S788" s="93">
        <v>50</v>
      </c>
      <c r="T788" s="93">
        <v>58</v>
      </c>
      <c r="U788" s="93" t="s">
        <v>1619</v>
      </c>
      <c r="V788" s="504"/>
      <c r="W788" s="504" t="s">
        <v>1764</v>
      </c>
    </row>
    <row r="789" spans="1:23">
      <c r="A789" s="506">
        <v>54</v>
      </c>
      <c r="B789" s="506">
        <v>40</v>
      </c>
      <c r="C789" s="93" t="s">
        <v>218</v>
      </c>
      <c r="D789" s="93" t="s">
        <v>219</v>
      </c>
      <c r="E789" s="93"/>
      <c r="F789" s="93" t="s">
        <v>44</v>
      </c>
      <c r="G789" s="93" t="s">
        <v>1056</v>
      </c>
      <c r="H789" s="93">
        <v>30</v>
      </c>
      <c r="I789" s="93">
        <v>12</v>
      </c>
      <c r="J789" s="93">
        <v>18</v>
      </c>
      <c r="K789" s="93"/>
      <c r="L789" s="93"/>
      <c r="M789" s="93">
        <v>1</v>
      </c>
      <c r="N789" s="93">
        <f t="shared" si="76"/>
        <v>12</v>
      </c>
      <c r="O789" s="93">
        <f t="shared" si="77"/>
        <v>18</v>
      </c>
      <c r="P789" s="93">
        <f t="shared" si="78"/>
        <v>0</v>
      </c>
      <c r="Q789" s="93"/>
      <c r="R789" s="93">
        <f t="shared" si="75"/>
        <v>30</v>
      </c>
      <c r="S789" s="93">
        <v>48</v>
      </c>
      <c r="T789" s="93">
        <v>58</v>
      </c>
      <c r="U789" s="93" t="s">
        <v>1619</v>
      </c>
      <c r="V789" s="504"/>
      <c r="W789" s="504" t="s">
        <v>1764</v>
      </c>
    </row>
    <row r="790" spans="1:23">
      <c r="A790" s="506">
        <v>55</v>
      </c>
      <c r="B790" s="506">
        <v>40</v>
      </c>
      <c r="C790" s="93" t="s">
        <v>218</v>
      </c>
      <c r="D790" s="93" t="s">
        <v>219</v>
      </c>
      <c r="E790" s="93"/>
      <c r="F790" s="93" t="s">
        <v>44</v>
      </c>
      <c r="G790" s="93" t="s">
        <v>1056</v>
      </c>
      <c r="H790" s="93">
        <v>30</v>
      </c>
      <c r="I790" s="93">
        <v>12</v>
      </c>
      <c r="J790" s="93">
        <v>18</v>
      </c>
      <c r="K790" s="93"/>
      <c r="L790" s="93"/>
      <c r="M790" s="93">
        <v>2</v>
      </c>
      <c r="N790" s="93">
        <f t="shared" si="76"/>
        <v>24</v>
      </c>
      <c r="O790" s="93">
        <f t="shared" si="77"/>
        <v>36</v>
      </c>
      <c r="P790" s="93">
        <f t="shared" si="78"/>
        <v>0</v>
      </c>
      <c r="Q790" s="93"/>
      <c r="R790" s="93">
        <f t="shared" si="75"/>
        <v>60</v>
      </c>
      <c r="S790" s="93">
        <v>55</v>
      </c>
      <c r="T790" s="93">
        <v>58</v>
      </c>
      <c r="U790" s="93" t="s">
        <v>1543</v>
      </c>
      <c r="V790" s="504"/>
      <c r="W790" s="504" t="s">
        <v>1764</v>
      </c>
    </row>
    <row r="791" spans="1:23">
      <c r="A791" s="506">
        <v>56</v>
      </c>
      <c r="B791" s="506">
        <v>40</v>
      </c>
      <c r="C791" s="93" t="s">
        <v>849</v>
      </c>
      <c r="D791" s="93" t="s">
        <v>850</v>
      </c>
      <c r="E791" s="93"/>
      <c r="F791" s="93" t="s">
        <v>44</v>
      </c>
      <c r="G791" s="93" t="s">
        <v>1056</v>
      </c>
      <c r="H791" s="93">
        <v>30</v>
      </c>
      <c r="I791" s="93">
        <v>12</v>
      </c>
      <c r="J791" s="93">
        <v>18</v>
      </c>
      <c r="K791" s="93"/>
      <c r="L791" s="93"/>
      <c r="M791" s="93">
        <v>2</v>
      </c>
      <c r="N791" s="93">
        <f t="shared" si="76"/>
        <v>24</v>
      </c>
      <c r="O791" s="93">
        <f t="shared" si="77"/>
        <v>36</v>
      </c>
      <c r="P791" s="93">
        <f t="shared" si="78"/>
        <v>0</v>
      </c>
      <c r="Q791" s="93"/>
      <c r="R791" s="93">
        <f t="shared" si="75"/>
        <v>60</v>
      </c>
      <c r="S791" s="93">
        <v>55</v>
      </c>
      <c r="T791" s="93">
        <v>58</v>
      </c>
      <c r="U791" s="93" t="s">
        <v>1543</v>
      </c>
      <c r="V791" s="504"/>
      <c r="W791" s="504" t="s">
        <v>1764</v>
      </c>
    </row>
    <row r="792" spans="1:23">
      <c r="A792" s="506">
        <v>57</v>
      </c>
      <c r="B792" s="506">
        <v>40</v>
      </c>
      <c r="C792" s="93" t="s">
        <v>630</v>
      </c>
      <c r="D792" s="93" t="s">
        <v>221</v>
      </c>
      <c r="E792" s="93"/>
      <c r="F792" s="93" t="s">
        <v>44</v>
      </c>
      <c r="G792" s="93" t="s">
        <v>1056</v>
      </c>
      <c r="H792" s="93">
        <v>30</v>
      </c>
      <c r="I792" s="93">
        <v>12</v>
      </c>
      <c r="J792" s="93">
        <v>18</v>
      </c>
      <c r="K792" s="93"/>
      <c r="L792" s="93"/>
      <c r="M792" s="93">
        <v>1</v>
      </c>
      <c r="N792" s="93">
        <f t="shared" si="76"/>
        <v>12</v>
      </c>
      <c r="O792" s="93">
        <f t="shared" si="77"/>
        <v>18</v>
      </c>
      <c r="P792" s="93">
        <f t="shared" si="78"/>
        <v>0</v>
      </c>
      <c r="Q792" s="93"/>
      <c r="R792" s="93">
        <f t="shared" si="75"/>
        <v>30</v>
      </c>
      <c r="S792" s="93">
        <v>42</v>
      </c>
      <c r="T792" s="93">
        <v>58</v>
      </c>
      <c r="U792" s="93" t="s">
        <v>816</v>
      </c>
      <c r="V792" s="504"/>
      <c r="W792" s="504" t="s">
        <v>1764</v>
      </c>
    </row>
    <row r="793" spans="1:23">
      <c r="A793" s="506">
        <v>58</v>
      </c>
      <c r="B793" s="506">
        <v>40</v>
      </c>
      <c r="C793" s="93" t="s">
        <v>849</v>
      </c>
      <c r="D793" s="93" t="s">
        <v>850</v>
      </c>
      <c r="E793" s="93"/>
      <c r="F793" s="93" t="s">
        <v>44</v>
      </c>
      <c r="G793" s="93" t="s">
        <v>1056</v>
      </c>
      <c r="H793" s="93">
        <v>30</v>
      </c>
      <c r="I793" s="93">
        <v>12</v>
      </c>
      <c r="J793" s="93">
        <v>18</v>
      </c>
      <c r="K793" s="93"/>
      <c r="L793" s="93"/>
      <c r="M793" s="93">
        <v>1</v>
      </c>
      <c r="N793" s="93">
        <f t="shared" si="76"/>
        <v>12</v>
      </c>
      <c r="O793" s="93">
        <f t="shared" si="77"/>
        <v>18</v>
      </c>
      <c r="P793" s="93">
        <f t="shared" si="78"/>
        <v>0</v>
      </c>
      <c r="Q793" s="93"/>
      <c r="R793" s="93">
        <f t="shared" si="75"/>
        <v>30</v>
      </c>
      <c r="S793" s="93">
        <v>42</v>
      </c>
      <c r="T793" s="93">
        <v>58</v>
      </c>
      <c r="U793" s="93" t="s">
        <v>816</v>
      </c>
      <c r="V793" s="504"/>
      <c r="W793" s="504" t="s">
        <v>1764</v>
      </c>
    </row>
    <row r="794" spans="1:23">
      <c r="A794" s="506">
        <v>59</v>
      </c>
      <c r="B794" s="506">
        <v>40</v>
      </c>
      <c r="C794" s="93" t="s">
        <v>630</v>
      </c>
      <c r="D794" s="93" t="s">
        <v>221</v>
      </c>
      <c r="E794" s="93"/>
      <c r="F794" s="93" t="s">
        <v>44</v>
      </c>
      <c r="G794" s="93" t="s">
        <v>1056</v>
      </c>
      <c r="H794" s="93">
        <v>30</v>
      </c>
      <c r="I794" s="93">
        <v>12</v>
      </c>
      <c r="J794" s="93">
        <v>18</v>
      </c>
      <c r="K794" s="93"/>
      <c r="L794" s="93"/>
      <c r="M794" s="93">
        <v>1</v>
      </c>
      <c r="N794" s="93">
        <f t="shared" si="76"/>
        <v>12</v>
      </c>
      <c r="O794" s="93">
        <f t="shared" si="77"/>
        <v>18</v>
      </c>
      <c r="P794" s="93">
        <f t="shared" si="78"/>
        <v>0</v>
      </c>
      <c r="Q794" s="93"/>
      <c r="R794" s="93">
        <f t="shared" si="75"/>
        <v>30</v>
      </c>
      <c r="S794" s="93">
        <v>55</v>
      </c>
      <c r="T794" s="93">
        <v>58</v>
      </c>
      <c r="U794" s="93" t="s">
        <v>1756</v>
      </c>
      <c r="V794" s="504"/>
      <c r="W794" s="504" t="s">
        <v>1764</v>
      </c>
    </row>
    <row r="795" spans="1:23">
      <c r="A795" s="506">
        <v>60</v>
      </c>
      <c r="B795" s="506">
        <v>40</v>
      </c>
      <c r="C795" s="93" t="s">
        <v>305</v>
      </c>
      <c r="D795" s="93" t="s">
        <v>304</v>
      </c>
      <c r="E795" s="93"/>
      <c r="F795" s="93" t="s">
        <v>44</v>
      </c>
      <c r="G795" s="93" t="s">
        <v>1056</v>
      </c>
      <c r="H795" s="93">
        <v>30</v>
      </c>
      <c r="I795" s="93">
        <v>12</v>
      </c>
      <c r="J795" s="93">
        <v>18</v>
      </c>
      <c r="K795" s="93"/>
      <c r="L795" s="93"/>
      <c r="M795" s="93">
        <v>1</v>
      </c>
      <c r="N795" s="93">
        <f t="shared" si="76"/>
        <v>12</v>
      </c>
      <c r="O795" s="93">
        <f t="shared" si="77"/>
        <v>18</v>
      </c>
      <c r="P795" s="93">
        <f t="shared" si="78"/>
        <v>0</v>
      </c>
      <c r="Q795" s="93"/>
      <c r="R795" s="93">
        <f t="shared" si="75"/>
        <v>30</v>
      </c>
      <c r="S795" s="93">
        <v>55</v>
      </c>
      <c r="T795" s="93">
        <v>58</v>
      </c>
      <c r="U795" s="93" t="s">
        <v>1756</v>
      </c>
      <c r="V795" s="504"/>
      <c r="W795" s="504" t="s">
        <v>1764</v>
      </c>
    </row>
    <row r="796" spans="1:23">
      <c r="A796" s="506">
        <v>61</v>
      </c>
      <c r="B796" s="506">
        <v>40</v>
      </c>
      <c r="C796" s="93" t="s">
        <v>849</v>
      </c>
      <c r="D796" s="93" t="s">
        <v>850</v>
      </c>
      <c r="E796" s="93"/>
      <c r="F796" s="93" t="s">
        <v>44</v>
      </c>
      <c r="G796" s="93" t="s">
        <v>1056</v>
      </c>
      <c r="H796" s="93">
        <v>30</v>
      </c>
      <c r="I796" s="93">
        <v>12</v>
      </c>
      <c r="J796" s="93">
        <v>18</v>
      </c>
      <c r="K796" s="93"/>
      <c r="L796" s="93"/>
      <c r="M796" s="93">
        <v>1</v>
      </c>
      <c r="N796" s="93">
        <f t="shared" si="76"/>
        <v>12</v>
      </c>
      <c r="O796" s="93">
        <f t="shared" si="77"/>
        <v>18</v>
      </c>
      <c r="P796" s="93">
        <f t="shared" si="78"/>
        <v>0</v>
      </c>
      <c r="Q796" s="93"/>
      <c r="R796" s="93">
        <f t="shared" si="75"/>
        <v>30</v>
      </c>
      <c r="S796" s="93">
        <v>42</v>
      </c>
      <c r="T796" s="93">
        <v>58</v>
      </c>
      <c r="U796" s="93" t="s">
        <v>844</v>
      </c>
      <c r="V796" s="504"/>
      <c r="W796" s="504" t="s">
        <v>1764</v>
      </c>
    </row>
    <row r="797" spans="1:23">
      <c r="A797" s="506">
        <v>62</v>
      </c>
      <c r="B797" s="506">
        <v>40</v>
      </c>
      <c r="C797" s="93" t="s">
        <v>843</v>
      </c>
      <c r="D797" s="93" t="s">
        <v>548</v>
      </c>
      <c r="E797" s="93"/>
      <c r="F797" s="93" t="s">
        <v>37</v>
      </c>
      <c r="G797" s="93" t="s">
        <v>1056</v>
      </c>
      <c r="H797" s="93">
        <v>30</v>
      </c>
      <c r="I797" s="93">
        <v>12</v>
      </c>
      <c r="J797" s="93">
        <v>18</v>
      </c>
      <c r="K797" s="93"/>
      <c r="L797" s="93"/>
      <c r="M797" s="93">
        <v>6</v>
      </c>
      <c r="N797" s="93">
        <f t="shared" si="76"/>
        <v>72</v>
      </c>
      <c r="O797" s="93">
        <f t="shared" si="77"/>
        <v>108</v>
      </c>
      <c r="P797" s="93">
        <f t="shared" si="78"/>
        <v>0</v>
      </c>
      <c r="Q797" s="93"/>
      <c r="R797" s="93">
        <f t="shared" si="75"/>
        <v>180</v>
      </c>
      <c r="S797" s="93">
        <v>50</v>
      </c>
      <c r="T797" s="93">
        <v>59</v>
      </c>
      <c r="U797" s="93" t="s">
        <v>38</v>
      </c>
      <c r="V797" s="504"/>
      <c r="W797" s="504" t="s">
        <v>1764</v>
      </c>
    </row>
    <row r="798" spans="1:23">
      <c r="A798" s="506">
        <v>63</v>
      </c>
      <c r="B798" s="506">
        <v>40</v>
      </c>
      <c r="C798" s="93" t="s">
        <v>843</v>
      </c>
      <c r="D798" s="93" t="s">
        <v>548</v>
      </c>
      <c r="E798" s="93"/>
      <c r="F798" s="93" t="s">
        <v>37</v>
      </c>
      <c r="G798" s="93" t="s">
        <v>1056</v>
      </c>
      <c r="H798" s="93">
        <v>30</v>
      </c>
      <c r="I798" s="93">
        <v>12</v>
      </c>
      <c r="J798" s="93">
        <v>18</v>
      </c>
      <c r="K798" s="93"/>
      <c r="L798" s="93"/>
      <c r="M798" s="93">
        <v>2</v>
      </c>
      <c r="N798" s="93">
        <f t="shared" si="76"/>
        <v>24</v>
      </c>
      <c r="O798" s="93">
        <f t="shared" si="77"/>
        <v>36</v>
      </c>
      <c r="P798" s="93">
        <f t="shared" si="78"/>
        <v>0</v>
      </c>
      <c r="Q798" s="93"/>
      <c r="R798" s="93">
        <f t="shared" si="75"/>
        <v>60</v>
      </c>
      <c r="S798" s="93">
        <v>50</v>
      </c>
      <c r="T798" s="93">
        <v>59</v>
      </c>
      <c r="U798" s="93" t="s">
        <v>842</v>
      </c>
      <c r="V798" s="504"/>
      <c r="W798" s="504" t="s">
        <v>1764</v>
      </c>
    </row>
    <row r="799" spans="1:23">
      <c r="A799" s="506">
        <v>64</v>
      </c>
      <c r="B799" s="506">
        <v>40</v>
      </c>
      <c r="C799" s="93" t="s">
        <v>843</v>
      </c>
      <c r="D799" s="93" t="s">
        <v>548</v>
      </c>
      <c r="E799" s="93"/>
      <c r="F799" s="93" t="s">
        <v>37</v>
      </c>
      <c r="G799" s="93" t="s">
        <v>1056</v>
      </c>
      <c r="H799" s="93">
        <v>30</v>
      </c>
      <c r="I799" s="93">
        <v>12</v>
      </c>
      <c r="J799" s="93">
        <v>18</v>
      </c>
      <c r="K799" s="93"/>
      <c r="L799" s="93"/>
      <c r="M799" s="93">
        <v>2</v>
      </c>
      <c r="N799" s="93">
        <f t="shared" si="76"/>
        <v>24</v>
      </c>
      <c r="O799" s="93">
        <f t="shared" si="77"/>
        <v>36</v>
      </c>
      <c r="P799" s="93">
        <f t="shared" si="78"/>
        <v>0</v>
      </c>
      <c r="Q799" s="93"/>
      <c r="R799" s="93">
        <f t="shared" si="75"/>
        <v>60</v>
      </c>
      <c r="S799" s="93">
        <v>50</v>
      </c>
      <c r="T799" s="93">
        <v>59</v>
      </c>
      <c r="U799" s="93" t="s">
        <v>571</v>
      </c>
      <c r="V799" s="504"/>
      <c r="W799" s="504" t="s">
        <v>1764</v>
      </c>
    </row>
    <row r="800" spans="1:23">
      <c r="A800" s="506">
        <v>65</v>
      </c>
      <c r="B800" s="506">
        <v>40</v>
      </c>
      <c r="C800" s="93" t="s">
        <v>843</v>
      </c>
      <c r="D800" s="93" t="s">
        <v>548</v>
      </c>
      <c r="E800" s="93"/>
      <c r="F800" s="93" t="s">
        <v>37</v>
      </c>
      <c r="G800" s="93" t="s">
        <v>1056</v>
      </c>
      <c r="H800" s="93">
        <v>30</v>
      </c>
      <c r="I800" s="93">
        <v>12</v>
      </c>
      <c r="J800" s="93">
        <v>18</v>
      </c>
      <c r="K800" s="93"/>
      <c r="L800" s="93"/>
      <c r="M800" s="93">
        <v>3</v>
      </c>
      <c r="N800" s="93">
        <f t="shared" si="76"/>
        <v>36</v>
      </c>
      <c r="O800" s="93">
        <f t="shared" si="77"/>
        <v>54</v>
      </c>
      <c r="P800" s="93">
        <f t="shared" si="78"/>
        <v>0</v>
      </c>
      <c r="Q800" s="93"/>
      <c r="R800" s="93">
        <f t="shared" ref="R800:R808" si="79">H800*M800</f>
        <v>90</v>
      </c>
      <c r="S800" s="93">
        <v>50</v>
      </c>
      <c r="T800" s="93">
        <v>59</v>
      </c>
      <c r="U800" s="93" t="s">
        <v>71</v>
      </c>
      <c r="V800" s="504"/>
      <c r="W800" s="504" t="s">
        <v>1764</v>
      </c>
    </row>
    <row r="801" spans="1:24">
      <c r="A801" s="506">
        <v>66</v>
      </c>
      <c r="B801" s="506">
        <v>40</v>
      </c>
      <c r="C801" s="93" t="s">
        <v>843</v>
      </c>
      <c r="D801" s="93" t="s">
        <v>548</v>
      </c>
      <c r="E801" s="93"/>
      <c r="F801" s="93" t="s">
        <v>37</v>
      </c>
      <c r="G801" s="93" t="s">
        <v>1056</v>
      </c>
      <c r="H801" s="93">
        <v>30</v>
      </c>
      <c r="I801" s="93">
        <v>12</v>
      </c>
      <c r="J801" s="93">
        <v>18</v>
      </c>
      <c r="K801" s="93"/>
      <c r="L801" s="93"/>
      <c r="M801" s="93">
        <v>2</v>
      </c>
      <c r="N801" s="93">
        <f t="shared" si="76"/>
        <v>24</v>
      </c>
      <c r="O801" s="93">
        <f t="shared" si="77"/>
        <v>36</v>
      </c>
      <c r="P801" s="93">
        <f t="shared" si="78"/>
        <v>0</v>
      </c>
      <c r="Q801" s="93"/>
      <c r="R801" s="93">
        <f t="shared" si="79"/>
        <v>60</v>
      </c>
      <c r="S801" s="93">
        <v>50</v>
      </c>
      <c r="T801" s="93">
        <v>59</v>
      </c>
      <c r="U801" s="93" t="s">
        <v>601</v>
      </c>
      <c r="V801" s="504"/>
      <c r="W801" s="504" t="s">
        <v>1764</v>
      </c>
    </row>
    <row r="802" spans="1:24">
      <c r="A802" s="506">
        <v>67</v>
      </c>
      <c r="B802" s="506">
        <v>40</v>
      </c>
      <c r="C802" s="93" t="s">
        <v>843</v>
      </c>
      <c r="D802" s="93" t="s">
        <v>548</v>
      </c>
      <c r="E802" s="93"/>
      <c r="F802" s="93" t="s">
        <v>37</v>
      </c>
      <c r="G802" s="93" t="s">
        <v>1056</v>
      </c>
      <c r="H802" s="93">
        <v>30</v>
      </c>
      <c r="I802" s="93">
        <v>12</v>
      </c>
      <c r="J802" s="93">
        <v>18</v>
      </c>
      <c r="K802" s="93"/>
      <c r="L802" s="93"/>
      <c r="M802" s="93">
        <v>2</v>
      </c>
      <c r="N802" s="93">
        <f t="shared" si="76"/>
        <v>24</v>
      </c>
      <c r="O802" s="93">
        <f t="shared" si="77"/>
        <v>36</v>
      </c>
      <c r="P802" s="93">
        <f t="shared" si="78"/>
        <v>0</v>
      </c>
      <c r="Q802" s="93"/>
      <c r="R802" s="93">
        <f t="shared" si="79"/>
        <v>60</v>
      </c>
      <c r="S802" s="93">
        <v>50</v>
      </c>
      <c r="T802" s="93">
        <v>59</v>
      </c>
      <c r="U802" s="93" t="s">
        <v>816</v>
      </c>
      <c r="V802" s="504"/>
      <c r="W802" s="504" t="s">
        <v>1764</v>
      </c>
    </row>
    <row r="803" spans="1:24">
      <c r="A803" s="506">
        <v>68</v>
      </c>
      <c r="B803" s="506">
        <v>40</v>
      </c>
      <c r="C803" s="93" t="s">
        <v>843</v>
      </c>
      <c r="D803" s="93" t="s">
        <v>548</v>
      </c>
      <c r="E803" s="93"/>
      <c r="F803" s="93" t="s">
        <v>37</v>
      </c>
      <c r="G803" s="93" t="s">
        <v>1056</v>
      </c>
      <c r="H803" s="93">
        <v>30</v>
      </c>
      <c r="I803" s="93">
        <v>12</v>
      </c>
      <c r="J803" s="93">
        <v>18</v>
      </c>
      <c r="K803" s="93"/>
      <c r="L803" s="93"/>
      <c r="M803" s="93">
        <v>2</v>
      </c>
      <c r="N803" s="93">
        <f t="shared" si="76"/>
        <v>24</v>
      </c>
      <c r="O803" s="93">
        <f t="shared" si="77"/>
        <v>36</v>
      </c>
      <c r="P803" s="93">
        <f t="shared" si="78"/>
        <v>0</v>
      </c>
      <c r="Q803" s="93"/>
      <c r="R803" s="93">
        <f t="shared" si="79"/>
        <v>60</v>
      </c>
      <c r="S803" s="93">
        <v>50</v>
      </c>
      <c r="T803" s="93">
        <v>59</v>
      </c>
      <c r="U803" s="93" t="s">
        <v>844</v>
      </c>
      <c r="V803" s="504"/>
      <c r="W803" s="504" t="s">
        <v>1764</v>
      </c>
    </row>
    <row r="804" spans="1:24">
      <c r="A804" s="506">
        <v>69</v>
      </c>
      <c r="B804" s="506">
        <v>40</v>
      </c>
      <c r="C804" s="93" t="s">
        <v>843</v>
      </c>
      <c r="D804" s="93" t="s">
        <v>548</v>
      </c>
      <c r="E804" s="93"/>
      <c r="F804" s="93" t="s">
        <v>37</v>
      </c>
      <c r="G804" s="93" t="s">
        <v>1056</v>
      </c>
      <c r="H804" s="93">
        <v>30</v>
      </c>
      <c r="I804" s="93">
        <v>12</v>
      </c>
      <c r="J804" s="93">
        <v>18</v>
      </c>
      <c r="K804" s="93"/>
      <c r="L804" s="93"/>
      <c r="M804" s="93">
        <v>2</v>
      </c>
      <c r="N804" s="93">
        <f t="shared" si="76"/>
        <v>24</v>
      </c>
      <c r="O804" s="93">
        <f t="shared" si="77"/>
        <v>36</v>
      </c>
      <c r="P804" s="93">
        <f t="shared" si="78"/>
        <v>0</v>
      </c>
      <c r="Q804" s="93"/>
      <c r="R804" s="93">
        <f t="shared" si="79"/>
        <v>60</v>
      </c>
      <c r="S804" s="93">
        <v>50</v>
      </c>
      <c r="T804" s="93">
        <v>59</v>
      </c>
      <c r="U804" s="93" t="s">
        <v>550</v>
      </c>
      <c r="V804" s="504"/>
      <c r="W804" s="504" t="s">
        <v>1764</v>
      </c>
    </row>
    <row r="805" spans="1:24">
      <c r="A805" s="506">
        <v>70</v>
      </c>
      <c r="B805" s="506">
        <v>40</v>
      </c>
      <c r="C805" s="93" t="s">
        <v>843</v>
      </c>
      <c r="D805" s="93" t="s">
        <v>548</v>
      </c>
      <c r="E805" s="93"/>
      <c r="F805" s="93" t="s">
        <v>37</v>
      </c>
      <c r="G805" s="93" t="s">
        <v>1056</v>
      </c>
      <c r="H805" s="93">
        <v>30</v>
      </c>
      <c r="I805" s="93">
        <v>12</v>
      </c>
      <c r="J805" s="93">
        <v>18</v>
      </c>
      <c r="K805" s="93"/>
      <c r="L805" s="93"/>
      <c r="M805" s="93">
        <v>2</v>
      </c>
      <c r="N805" s="93">
        <f t="shared" si="76"/>
        <v>24</v>
      </c>
      <c r="O805" s="93">
        <f t="shared" si="77"/>
        <v>36</v>
      </c>
      <c r="P805" s="93">
        <f t="shared" si="78"/>
        <v>0</v>
      </c>
      <c r="Q805" s="93"/>
      <c r="R805" s="93">
        <f t="shared" si="79"/>
        <v>60</v>
      </c>
      <c r="S805" s="93">
        <v>45</v>
      </c>
      <c r="T805" s="93">
        <v>59</v>
      </c>
      <c r="U805" s="93" t="s">
        <v>549</v>
      </c>
      <c r="V805" s="504"/>
      <c r="W805" s="504" t="s">
        <v>1764</v>
      </c>
    </row>
    <row r="806" spans="1:24">
      <c r="A806" s="506">
        <v>71</v>
      </c>
      <c r="B806" s="506">
        <v>40</v>
      </c>
      <c r="C806" s="93" t="s">
        <v>843</v>
      </c>
      <c r="D806" s="93" t="s">
        <v>548</v>
      </c>
      <c r="E806" s="93"/>
      <c r="F806" s="93" t="s">
        <v>37</v>
      </c>
      <c r="G806" s="93" t="s">
        <v>1056</v>
      </c>
      <c r="H806" s="93">
        <v>30</v>
      </c>
      <c r="I806" s="93">
        <v>12</v>
      </c>
      <c r="J806" s="93">
        <v>18</v>
      </c>
      <c r="K806" s="93"/>
      <c r="L806" s="93"/>
      <c r="M806" s="93">
        <v>2</v>
      </c>
      <c r="N806" s="93">
        <f t="shared" si="76"/>
        <v>24</v>
      </c>
      <c r="O806" s="93">
        <f t="shared" si="77"/>
        <v>36</v>
      </c>
      <c r="P806" s="93">
        <f t="shared" si="78"/>
        <v>0</v>
      </c>
      <c r="Q806" s="93"/>
      <c r="R806" s="93">
        <f t="shared" si="79"/>
        <v>60</v>
      </c>
      <c r="S806" s="93">
        <v>50</v>
      </c>
      <c r="T806" s="93">
        <v>59</v>
      </c>
      <c r="U806" s="93" t="s">
        <v>1676</v>
      </c>
      <c r="V806" s="504"/>
      <c r="W806" s="504" t="s">
        <v>1764</v>
      </c>
    </row>
    <row r="807" spans="1:24">
      <c r="A807" s="506">
        <v>72</v>
      </c>
      <c r="B807" s="506">
        <v>40</v>
      </c>
      <c r="C807" s="93" t="s">
        <v>843</v>
      </c>
      <c r="D807" s="93" t="s">
        <v>548</v>
      </c>
      <c r="E807" s="93"/>
      <c r="F807" s="93" t="s">
        <v>37</v>
      </c>
      <c r="G807" s="93" t="s">
        <v>1056</v>
      </c>
      <c r="H807" s="93">
        <v>30</v>
      </c>
      <c r="I807" s="93">
        <v>12</v>
      </c>
      <c r="J807" s="93">
        <v>18</v>
      </c>
      <c r="K807" s="93"/>
      <c r="L807" s="93"/>
      <c r="M807" s="93">
        <v>2</v>
      </c>
      <c r="N807" s="93">
        <f t="shared" si="76"/>
        <v>24</v>
      </c>
      <c r="O807" s="93">
        <f t="shared" si="77"/>
        <v>36</v>
      </c>
      <c r="P807" s="93">
        <f t="shared" si="78"/>
        <v>0</v>
      </c>
      <c r="Q807" s="93"/>
      <c r="R807" s="93">
        <f t="shared" si="79"/>
        <v>60</v>
      </c>
      <c r="S807" s="93">
        <v>50</v>
      </c>
      <c r="T807" s="93">
        <v>59</v>
      </c>
      <c r="U807" s="93" t="s">
        <v>1690</v>
      </c>
      <c r="V807" s="504"/>
      <c r="W807" s="504" t="s">
        <v>1764</v>
      </c>
    </row>
    <row r="808" spans="1:24">
      <c r="A808" s="506">
        <v>73</v>
      </c>
      <c r="B808" s="506">
        <v>40</v>
      </c>
      <c r="C808" s="93" t="s">
        <v>843</v>
      </c>
      <c r="D808" s="93" t="s">
        <v>548</v>
      </c>
      <c r="E808" s="93"/>
      <c r="F808" s="93" t="s">
        <v>37</v>
      </c>
      <c r="G808" s="93" t="s">
        <v>1056</v>
      </c>
      <c r="H808" s="93">
        <v>30</v>
      </c>
      <c r="I808" s="93">
        <v>12</v>
      </c>
      <c r="J808" s="93">
        <v>18</v>
      </c>
      <c r="K808" s="93"/>
      <c r="L808" s="93"/>
      <c r="M808" s="93">
        <v>2</v>
      </c>
      <c r="N808" s="93">
        <f t="shared" si="76"/>
        <v>24</v>
      </c>
      <c r="O808" s="93">
        <f t="shared" si="77"/>
        <v>36</v>
      </c>
      <c r="P808" s="93">
        <f t="shared" si="78"/>
        <v>0</v>
      </c>
      <c r="Q808" s="93"/>
      <c r="R808" s="93">
        <f t="shared" si="79"/>
        <v>60</v>
      </c>
      <c r="S808" s="93">
        <v>50</v>
      </c>
      <c r="T808" s="93">
        <v>59</v>
      </c>
      <c r="U808" s="93" t="s">
        <v>1693</v>
      </c>
      <c r="V808" s="504"/>
      <c r="W808" s="504" t="s">
        <v>1764</v>
      </c>
    </row>
    <row r="809" spans="1:24" ht="15" customHeight="1">
      <c r="A809" s="506"/>
      <c r="B809" s="506"/>
      <c r="C809" s="98" t="s">
        <v>313</v>
      </c>
      <c r="D809" s="93"/>
      <c r="E809" s="93"/>
      <c r="F809" s="93"/>
      <c r="G809" s="93"/>
      <c r="H809" s="93"/>
      <c r="I809" s="93"/>
      <c r="J809" s="93"/>
      <c r="K809" s="93"/>
      <c r="L809" s="93"/>
      <c r="M809" s="98">
        <f>SUM(M736:M808)</f>
        <v>142</v>
      </c>
      <c r="N809" s="98">
        <f>SUM(N736:N808)</f>
        <v>1704</v>
      </c>
      <c r="O809" s="98">
        <f>SUM(O736:O808)</f>
        <v>2556</v>
      </c>
      <c r="P809" s="98">
        <f>SUM(P736:P808)</f>
        <v>0</v>
      </c>
      <c r="Q809" s="98"/>
      <c r="R809" s="98">
        <f>SUM(R736:R808)</f>
        <v>4260</v>
      </c>
      <c r="S809" s="93"/>
      <c r="T809" s="93"/>
      <c r="U809" s="93"/>
      <c r="V809" s="504"/>
      <c r="W809" s="504" t="s">
        <v>1764</v>
      </c>
      <c r="X809">
        <v>1</v>
      </c>
    </row>
    <row r="810" spans="1:24" ht="12.75" customHeight="1">
      <c r="A810" s="95">
        <v>1</v>
      </c>
      <c r="B810" s="93">
        <v>41</v>
      </c>
      <c r="C810" s="93" t="s">
        <v>790</v>
      </c>
      <c r="D810" s="94" t="s">
        <v>443</v>
      </c>
      <c r="E810" s="93">
        <v>2</v>
      </c>
      <c r="F810" s="96" t="s">
        <v>37</v>
      </c>
      <c r="G810" s="94" t="s">
        <v>734</v>
      </c>
      <c r="H810" s="93">
        <v>36</v>
      </c>
      <c r="I810" s="93">
        <v>24</v>
      </c>
      <c r="J810" s="93">
        <v>12</v>
      </c>
      <c r="K810" s="93"/>
      <c r="L810" s="93"/>
      <c r="M810" s="93">
        <v>2</v>
      </c>
      <c r="N810" s="93">
        <f t="shared" si="76"/>
        <v>48</v>
      </c>
      <c r="O810" s="93">
        <f t="shared" si="77"/>
        <v>24</v>
      </c>
      <c r="P810" s="93">
        <f t="shared" si="78"/>
        <v>0</v>
      </c>
      <c r="Q810" s="93"/>
      <c r="R810" s="93">
        <f t="shared" ref="R810:R817" si="80">H810*M810</f>
        <v>72</v>
      </c>
      <c r="S810" s="90">
        <v>94</v>
      </c>
      <c r="T810" s="90">
        <v>57</v>
      </c>
      <c r="U810" s="90" t="s">
        <v>74</v>
      </c>
      <c r="V810" s="92"/>
      <c r="W810" s="504" t="s">
        <v>1587</v>
      </c>
    </row>
    <row r="811" spans="1:24" ht="12.75" customHeight="1">
      <c r="A811" s="95">
        <v>2</v>
      </c>
      <c r="B811" s="93">
        <v>41</v>
      </c>
      <c r="C811" s="93" t="s">
        <v>791</v>
      </c>
      <c r="D811" s="94" t="s">
        <v>792</v>
      </c>
      <c r="E811" s="93">
        <v>3</v>
      </c>
      <c r="F811" s="96" t="s">
        <v>37</v>
      </c>
      <c r="G811" s="94" t="s">
        <v>753</v>
      </c>
      <c r="H811" s="93">
        <v>51</v>
      </c>
      <c r="I811" s="93">
        <v>34</v>
      </c>
      <c r="J811" s="93">
        <v>12</v>
      </c>
      <c r="K811" s="93">
        <v>5</v>
      </c>
      <c r="L811" s="93"/>
      <c r="M811" s="93">
        <v>3</v>
      </c>
      <c r="N811" s="93">
        <f t="shared" si="76"/>
        <v>102</v>
      </c>
      <c r="O811" s="93">
        <f t="shared" si="77"/>
        <v>36</v>
      </c>
      <c r="P811" s="93">
        <f t="shared" si="78"/>
        <v>15</v>
      </c>
      <c r="Q811" s="93"/>
      <c r="R811" s="93">
        <f t="shared" si="80"/>
        <v>153</v>
      </c>
      <c r="S811" s="90">
        <v>89</v>
      </c>
      <c r="T811" s="90">
        <v>57</v>
      </c>
      <c r="U811" s="90" t="s">
        <v>74</v>
      </c>
      <c r="V811" s="92"/>
      <c r="W811" s="504" t="s">
        <v>1587</v>
      </c>
    </row>
    <row r="812" spans="1:24" ht="12.75" customHeight="1">
      <c r="A812" s="95">
        <v>3</v>
      </c>
      <c r="B812" s="93">
        <v>41</v>
      </c>
      <c r="C812" s="93" t="s">
        <v>793</v>
      </c>
      <c r="D812" s="94" t="s">
        <v>459</v>
      </c>
      <c r="E812" s="92">
        <v>2</v>
      </c>
      <c r="F812" s="96" t="s">
        <v>37</v>
      </c>
      <c r="G812" s="94" t="s">
        <v>734</v>
      </c>
      <c r="H812" s="93">
        <v>36</v>
      </c>
      <c r="I812" s="93">
        <v>24</v>
      </c>
      <c r="J812" s="93">
        <v>12</v>
      </c>
      <c r="K812" s="93"/>
      <c r="L812" s="93"/>
      <c r="M812" s="93">
        <v>3</v>
      </c>
      <c r="N812" s="93">
        <f t="shared" si="76"/>
        <v>72</v>
      </c>
      <c r="O812" s="93">
        <f t="shared" si="77"/>
        <v>36</v>
      </c>
      <c r="P812" s="93">
        <f t="shared" si="78"/>
        <v>0</v>
      </c>
      <c r="Q812" s="93"/>
      <c r="R812" s="93">
        <f t="shared" si="80"/>
        <v>108</v>
      </c>
      <c r="S812" s="90">
        <v>64</v>
      </c>
      <c r="T812" s="90">
        <v>57</v>
      </c>
      <c r="U812" s="90" t="s">
        <v>74</v>
      </c>
      <c r="V812" s="92"/>
      <c r="W812" s="504" t="s">
        <v>1587</v>
      </c>
    </row>
    <row r="813" spans="1:24" ht="12.75" customHeight="1">
      <c r="A813" s="95">
        <v>4</v>
      </c>
      <c r="B813" s="93">
        <v>41</v>
      </c>
      <c r="C813" s="93" t="s">
        <v>795</v>
      </c>
      <c r="D813" s="94" t="s">
        <v>796</v>
      </c>
      <c r="E813" s="93">
        <v>3</v>
      </c>
      <c r="F813" s="96" t="s">
        <v>37</v>
      </c>
      <c r="G813" s="94" t="s">
        <v>744</v>
      </c>
      <c r="H813" s="93">
        <v>54</v>
      </c>
      <c r="I813" s="93">
        <v>36</v>
      </c>
      <c r="J813" s="93">
        <v>18</v>
      </c>
      <c r="K813" s="93"/>
      <c r="L813" s="93"/>
      <c r="M813" s="93">
        <v>1</v>
      </c>
      <c r="N813" s="93">
        <f t="shared" si="76"/>
        <v>36</v>
      </c>
      <c r="O813" s="93">
        <f t="shared" si="77"/>
        <v>18</v>
      </c>
      <c r="P813" s="93">
        <f t="shared" si="78"/>
        <v>0</v>
      </c>
      <c r="Q813" s="93"/>
      <c r="R813" s="93">
        <f t="shared" si="80"/>
        <v>54</v>
      </c>
      <c r="S813" s="90">
        <v>80</v>
      </c>
      <c r="T813" s="90">
        <v>57</v>
      </c>
      <c r="U813" s="90" t="s">
        <v>74</v>
      </c>
      <c r="V813" s="92"/>
      <c r="W813" s="504" t="s">
        <v>1587</v>
      </c>
    </row>
    <row r="814" spans="1:24" ht="12.75" customHeight="1">
      <c r="A814" s="95">
        <v>5</v>
      </c>
      <c r="B814" s="93">
        <v>41</v>
      </c>
      <c r="C814" s="93" t="s">
        <v>320</v>
      </c>
      <c r="D814" s="94" t="s">
        <v>319</v>
      </c>
      <c r="E814" s="93">
        <v>2</v>
      </c>
      <c r="F814" s="96" t="s">
        <v>37</v>
      </c>
      <c r="G814" s="94" t="s">
        <v>734</v>
      </c>
      <c r="H814" s="93">
        <v>36</v>
      </c>
      <c r="I814" s="93">
        <v>24</v>
      </c>
      <c r="J814" s="93">
        <v>12</v>
      </c>
      <c r="K814" s="93"/>
      <c r="L814" s="93"/>
      <c r="M814" s="93">
        <v>2</v>
      </c>
      <c r="N814" s="93">
        <f t="shared" si="76"/>
        <v>48</v>
      </c>
      <c r="O814" s="93">
        <f t="shared" si="77"/>
        <v>24</v>
      </c>
      <c r="P814" s="93">
        <f t="shared" si="78"/>
        <v>0</v>
      </c>
      <c r="Q814" s="93"/>
      <c r="R814" s="93">
        <f t="shared" si="80"/>
        <v>72</v>
      </c>
      <c r="S814" s="90">
        <v>122</v>
      </c>
      <c r="T814" s="90">
        <v>58</v>
      </c>
      <c r="U814" s="90" t="s">
        <v>74</v>
      </c>
      <c r="V814" s="92"/>
      <c r="W814" s="504" t="s">
        <v>1587</v>
      </c>
    </row>
    <row r="815" spans="1:24" ht="15">
      <c r="A815" s="95">
        <v>6</v>
      </c>
      <c r="B815" s="93">
        <v>41</v>
      </c>
      <c r="C815" s="93" t="s">
        <v>715</v>
      </c>
      <c r="D815" s="94" t="s">
        <v>159</v>
      </c>
      <c r="E815" s="93">
        <v>2</v>
      </c>
      <c r="F815" s="96" t="s">
        <v>37</v>
      </c>
      <c r="G815" s="94" t="s">
        <v>734</v>
      </c>
      <c r="H815" s="93">
        <v>36</v>
      </c>
      <c r="I815" s="93">
        <v>24</v>
      </c>
      <c r="J815" s="93">
        <v>12</v>
      </c>
      <c r="K815" s="93"/>
      <c r="L815" s="93"/>
      <c r="M815" s="93">
        <v>2</v>
      </c>
      <c r="N815" s="93">
        <f t="shared" si="76"/>
        <v>48</v>
      </c>
      <c r="O815" s="93">
        <f t="shared" si="77"/>
        <v>24</v>
      </c>
      <c r="P815" s="93">
        <f t="shared" si="78"/>
        <v>0</v>
      </c>
      <c r="Q815" s="93"/>
      <c r="R815" s="93">
        <f t="shared" si="80"/>
        <v>72</v>
      </c>
      <c r="S815" s="90">
        <v>123</v>
      </c>
      <c r="T815" s="90">
        <v>58</v>
      </c>
      <c r="U815" s="90" t="s">
        <v>74</v>
      </c>
      <c r="V815" s="105"/>
      <c r="W815" s="504" t="s">
        <v>1587</v>
      </c>
    </row>
    <row r="816" spans="1:24">
      <c r="A816" s="95">
        <v>7</v>
      </c>
      <c r="B816" s="506">
        <v>41</v>
      </c>
      <c r="C816" s="93" t="s">
        <v>935</v>
      </c>
      <c r="D816" s="93" t="s">
        <v>159</v>
      </c>
      <c r="E816" s="93">
        <v>2</v>
      </c>
      <c r="F816" s="93" t="s">
        <v>44</v>
      </c>
      <c r="G816" s="93" t="s">
        <v>734</v>
      </c>
      <c r="H816" s="93">
        <v>36</v>
      </c>
      <c r="I816" s="93">
        <v>24</v>
      </c>
      <c r="J816" s="93">
        <v>12</v>
      </c>
      <c r="K816" s="93"/>
      <c r="L816" s="93"/>
      <c r="M816" s="93">
        <v>1</v>
      </c>
      <c r="N816" s="93">
        <f t="shared" si="76"/>
        <v>24</v>
      </c>
      <c r="O816" s="93">
        <f t="shared" si="77"/>
        <v>12</v>
      </c>
      <c r="P816" s="93">
        <f t="shared" si="78"/>
        <v>0</v>
      </c>
      <c r="Q816" s="93"/>
      <c r="R816" s="93">
        <f t="shared" si="80"/>
        <v>36</v>
      </c>
      <c r="S816" s="93">
        <v>75</v>
      </c>
      <c r="T816" s="93">
        <v>59</v>
      </c>
      <c r="U816" s="93" t="s">
        <v>53</v>
      </c>
      <c r="V816" s="504"/>
      <c r="W816" s="504" t="s">
        <v>1587</v>
      </c>
    </row>
    <row r="817" spans="1:24">
      <c r="A817" s="95">
        <v>8</v>
      </c>
      <c r="B817" s="506">
        <v>41</v>
      </c>
      <c r="C817" s="93" t="s">
        <v>320</v>
      </c>
      <c r="D817" s="93" t="s">
        <v>319</v>
      </c>
      <c r="E817" s="93">
        <v>2</v>
      </c>
      <c r="F817" s="93" t="s">
        <v>37</v>
      </c>
      <c r="G817" s="93" t="s">
        <v>734</v>
      </c>
      <c r="H817" s="93">
        <v>36</v>
      </c>
      <c r="I817" s="93">
        <v>24</v>
      </c>
      <c r="J817" s="93">
        <v>12</v>
      </c>
      <c r="K817" s="93"/>
      <c r="L817" s="93"/>
      <c r="M817" s="93">
        <v>2</v>
      </c>
      <c r="N817" s="93">
        <f t="shared" si="76"/>
        <v>48</v>
      </c>
      <c r="O817" s="93">
        <f t="shared" si="77"/>
        <v>24</v>
      </c>
      <c r="P817" s="93">
        <f t="shared" si="78"/>
        <v>0</v>
      </c>
      <c r="Q817" s="93"/>
      <c r="R817" s="93">
        <f t="shared" si="80"/>
        <v>72</v>
      </c>
      <c r="S817" s="93">
        <v>110</v>
      </c>
      <c r="T817" s="93">
        <v>59</v>
      </c>
      <c r="U817" s="93" t="s">
        <v>74</v>
      </c>
      <c r="V817" s="504"/>
      <c r="W817" s="504" t="s">
        <v>1587</v>
      </c>
    </row>
    <row r="818" spans="1:24" ht="15" customHeight="1">
      <c r="A818" s="506"/>
      <c r="B818" s="506"/>
      <c r="C818" s="98" t="s">
        <v>313</v>
      </c>
      <c r="D818" s="93"/>
      <c r="E818" s="93"/>
      <c r="F818" s="93"/>
      <c r="G818" s="93"/>
      <c r="H818" s="93"/>
      <c r="I818" s="93"/>
      <c r="J818" s="93"/>
      <c r="K818" s="93"/>
      <c r="L818" s="93"/>
      <c r="M818" s="98">
        <f>SUM(M810:M817)</f>
        <v>16</v>
      </c>
      <c r="N818" s="98">
        <f>SUM(N810:N817)</f>
        <v>426</v>
      </c>
      <c r="O818" s="98">
        <f>SUM(O810:O817)</f>
        <v>198</v>
      </c>
      <c r="P818" s="98">
        <f>SUM(P810:P817)</f>
        <v>15</v>
      </c>
      <c r="Q818" s="98"/>
      <c r="R818" s="98">
        <f>SUM(R810:R817)</f>
        <v>639</v>
      </c>
      <c r="S818" s="93"/>
      <c r="T818" s="93"/>
      <c r="U818" s="93"/>
      <c r="V818" s="504"/>
      <c r="W818" s="504" t="s">
        <v>1587</v>
      </c>
      <c r="X818">
        <v>1</v>
      </c>
    </row>
    <row r="819" spans="1:24" ht="12.75" customHeight="1">
      <c r="A819" s="91">
        <v>1</v>
      </c>
      <c r="B819" s="93">
        <v>42</v>
      </c>
      <c r="C819" s="93" t="s">
        <v>76</v>
      </c>
      <c r="D819" s="94" t="s">
        <v>223</v>
      </c>
      <c r="E819" s="93">
        <v>2</v>
      </c>
      <c r="F819" s="96" t="s">
        <v>37</v>
      </c>
      <c r="G819" s="99" t="s">
        <v>734</v>
      </c>
      <c r="H819" s="93">
        <v>36</v>
      </c>
      <c r="I819" s="93">
        <v>24</v>
      </c>
      <c r="J819" s="93">
        <v>12</v>
      </c>
      <c r="K819" s="93"/>
      <c r="L819" s="93"/>
      <c r="M819" s="93">
        <v>1</v>
      </c>
      <c r="N819" s="93">
        <f t="shared" si="76"/>
        <v>24</v>
      </c>
      <c r="O819" s="93">
        <f t="shared" si="77"/>
        <v>12</v>
      </c>
      <c r="P819" s="93">
        <f t="shared" si="78"/>
        <v>0</v>
      </c>
      <c r="Q819" s="93"/>
      <c r="R819" s="93">
        <f t="shared" ref="R819:R838" si="81">H819*M819</f>
        <v>36</v>
      </c>
      <c r="S819" s="90">
        <v>100</v>
      </c>
      <c r="T819" s="93">
        <v>56</v>
      </c>
      <c r="U819" s="97" t="s">
        <v>74</v>
      </c>
      <c r="V819" s="92"/>
      <c r="W819" s="504" t="s">
        <v>1540</v>
      </c>
    </row>
    <row r="820" spans="1:24" ht="12.75" customHeight="1">
      <c r="A820" s="91">
        <v>2</v>
      </c>
      <c r="B820" s="93">
        <v>42</v>
      </c>
      <c r="C820" s="93" t="s">
        <v>75</v>
      </c>
      <c r="D820" s="94" t="s">
        <v>222</v>
      </c>
      <c r="E820" s="93">
        <v>2</v>
      </c>
      <c r="F820" s="96" t="s">
        <v>37</v>
      </c>
      <c r="G820" s="94" t="s">
        <v>734</v>
      </c>
      <c r="H820" s="93">
        <v>36</v>
      </c>
      <c r="I820" s="93">
        <v>24</v>
      </c>
      <c r="J820" s="93">
        <v>12</v>
      </c>
      <c r="K820" s="93"/>
      <c r="L820" s="93"/>
      <c r="M820" s="93">
        <v>1</v>
      </c>
      <c r="N820" s="93">
        <f t="shared" si="76"/>
        <v>24</v>
      </c>
      <c r="O820" s="93">
        <f t="shared" si="77"/>
        <v>12</v>
      </c>
      <c r="P820" s="93">
        <f t="shared" si="78"/>
        <v>0</v>
      </c>
      <c r="Q820" s="93"/>
      <c r="R820" s="93">
        <f t="shared" si="81"/>
        <v>36</v>
      </c>
      <c r="S820" s="90">
        <v>74</v>
      </c>
      <c r="T820" s="93">
        <v>56</v>
      </c>
      <c r="U820" s="90" t="s">
        <v>74</v>
      </c>
      <c r="V820" s="92"/>
      <c r="W820" s="504" t="s">
        <v>1540</v>
      </c>
    </row>
    <row r="821" spans="1:24" ht="12.75" customHeight="1">
      <c r="A821" s="91">
        <v>3</v>
      </c>
      <c r="B821" s="93">
        <v>42</v>
      </c>
      <c r="C821" s="93" t="s">
        <v>633</v>
      </c>
      <c r="D821" s="94" t="s">
        <v>445</v>
      </c>
      <c r="E821" s="93">
        <v>2</v>
      </c>
      <c r="F821" s="96" t="s">
        <v>37</v>
      </c>
      <c r="G821" s="94" t="s">
        <v>734</v>
      </c>
      <c r="H821" s="93">
        <v>36</v>
      </c>
      <c r="I821" s="93">
        <v>24</v>
      </c>
      <c r="J821" s="93">
        <v>12</v>
      </c>
      <c r="K821" s="93"/>
      <c r="L821" s="93"/>
      <c r="M821" s="93">
        <v>2</v>
      </c>
      <c r="N821" s="93">
        <f t="shared" si="76"/>
        <v>48</v>
      </c>
      <c r="O821" s="93">
        <f t="shared" si="77"/>
        <v>24</v>
      </c>
      <c r="P821" s="93">
        <f t="shared" si="78"/>
        <v>0</v>
      </c>
      <c r="Q821" s="93"/>
      <c r="R821" s="93">
        <f t="shared" si="81"/>
        <v>72</v>
      </c>
      <c r="S821" s="90">
        <v>75</v>
      </c>
      <c r="T821" s="93">
        <v>56</v>
      </c>
      <c r="U821" s="90" t="s">
        <v>74</v>
      </c>
      <c r="V821" s="92" t="s">
        <v>1508</v>
      </c>
      <c r="W821" s="504" t="s">
        <v>1540</v>
      </c>
    </row>
    <row r="822" spans="1:24" ht="12.75" customHeight="1">
      <c r="A822" s="91">
        <v>4</v>
      </c>
      <c r="B822" s="93">
        <v>42</v>
      </c>
      <c r="C822" s="93" t="s">
        <v>631</v>
      </c>
      <c r="D822" s="94" t="s">
        <v>632</v>
      </c>
      <c r="E822" s="93">
        <v>3</v>
      </c>
      <c r="F822" s="96" t="s">
        <v>37</v>
      </c>
      <c r="G822" s="94" t="s">
        <v>744</v>
      </c>
      <c r="H822" s="93">
        <v>54</v>
      </c>
      <c r="I822" s="93">
        <v>36</v>
      </c>
      <c r="J822" s="93">
        <v>18</v>
      </c>
      <c r="K822" s="93"/>
      <c r="L822" s="93"/>
      <c r="M822" s="93">
        <v>2</v>
      </c>
      <c r="N822" s="93">
        <f t="shared" si="76"/>
        <v>72</v>
      </c>
      <c r="O822" s="93">
        <f t="shared" si="77"/>
        <v>36</v>
      </c>
      <c r="P822" s="93">
        <f t="shared" si="78"/>
        <v>0</v>
      </c>
      <c r="Q822" s="93"/>
      <c r="R822" s="93">
        <f t="shared" si="81"/>
        <v>108</v>
      </c>
      <c r="S822" s="90">
        <v>82</v>
      </c>
      <c r="T822" s="93">
        <v>56</v>
      </c>
      <c r="U822" s="90" t="s">
        <v>74</v>
      </c>
      <c r="V822" s="92"/>
      <c r="W822" s="504" t="s">
        <v>1540</v>
      </c>
    </row>
    <row r="823" spans="1:24" ht="12.75" customHeight="1">
      <c r="A823" s="91">
        <v>5</v>
      </c>
      <c r="B823" s="93">
        <v>42</v>
      </c>
      <c r="C823" s="93" t="s">
        <v>472</v>
      </c>
      <c r="D823" s="94" t="s">
        <v>445</v>
      </c>
      <c r="E823" s="93">
        <v>2</v>
      </c>
      <c r="F823" s="96" t="s">
        <v>44</v>
      </c>
      <c r="G823" s="94" t="s">
        <v>734</v>
      </c>
      <c r="H823" s="93">
        <v>36</v>
      </c>
      <c r="I823" s="93">
        <v>24</v>
      </c>
      <c r="J823" s="93">
        <v>12</v>
      </c>
      <c r="K823" s="93"/>
      <c r="L823" s="93"/>
      <c r="M823" s="93">
        <v>1</v>
      </c>
      <c r="N823" s="93">
        <f t="shared" si="76"/>
        <v>24</v>
      </c>
      <c r="O823" s="93">
        <f t="shared" si="77"/>
        <v>12</v>
      </c>
      <c r="P823" s="93">
        <f t="shared" si="78"/>
        <v>0</v>
      </c>
      <c r="Q823" s="93"/>
      <c r="R823" s="93">
        <f t="shared" si="81"/>
        <v>36</v>
      </c>
      <c r="S823" s="90">
        <v>105</v>
      </c>
      <c r="T823" s="93">
        <v>56</v>
      </c>
      <c r="U823" s="97" t="s">
        <v>95</v>
      </c>
      <c r="V823" s="92"/>
      <c r="W823" s="504" t="s">
        <v>1540</v>
      </c>
    </row>
    <row r="824" spans="1:24" ht="12.75" customHeight="1">
      <c r="A824" s="91">
        <v>6</v>
      </c>
      <c r="B824" s="93">
        <v>42</v>
      </c>
      <c r="C824" s="93" t="s">
        <v>386</v>
      </c>
      <c r="D824" s="94" t="s">
        <v>387</v>
      </c>
      <c r="E824" s="93">
        <v>2</v>
      </c>
      <c r="F824" s="96" t="s">
        <v>44</v>
      </c>
      <c r="G824" s="94" t="s">
        <v>734</v>
      </c>
      <c r="H824" s="93">
        <v>36</v>
      </c>
      <c r="I824" s="93">
        <v>24</v>
      </c>
      <c r="J824" s="93">
        <v>12</v>
      </c>
      <c r="K824" s="93"/>
      <c r="L824" s="93"/>
      <c r="M824" s="93">
        <v>2</v>
      </c>
      <c r="N824" s="93">
        <f t="shared" si="76"/>
        <v>48</v>
      </c>
      <c r="O824" s="93">
        <f t="shared" si="77"/>
        <v>24</v>
      </c>
      <c r="P824" s="93">
        <f t="shared" si="78"/>
        <v>0</v>
      </c>
      <c r="Q824" s="93"/>
      <c r="R824" s="93">
        <f t="shared" si="81"/>
        <v>72</v>
      </c>
      <c r="S824" s="90">
        <v>90</v>
      </c>
      <c r="T824" s="93">
        <v>57</v>
      </c>
      <c r="U824" s="90" t="s">
        <v>38</v>
      </c>
      <c r="V824" s="92"/>
      <c r="W824" s="504" t="s">
        <v>1540</v>
      </c>
    </row>
    <row r="825" spans="1:24" ht="12.75" customHeight="1">
      <c r="A825" s="91">
        <v>7</v>
      </c>
      <c r="B825" s="93">
        <v>42</v>
      </c>
      <c r="C825" s="93" t="s">
        <v>76</v>
      </c>
      <c r="D825" s="94" t="s">
        <v>223</v>
      </c>
      <c r="E825" s="93">
        <v>2</v>
      </c>
      <c r="F825" s="96" t="s">
        <v>44</v>
      </c>
      <c r="G825" s="94" t="s">
        <v>734</v>
      </c>
      <c r="H825" s="93">
        <v>36</v>
      </c>
      <c r="I825" s="93">
        <v>24</v>
      </c>
      <c r="J825" s="93">
        <v>12</v>
      </c>
      <c r="K825" s="93"/>
      <c r="L825" s="93"/>
      <c r="M825" s="93">
        <v>2</v>
      </c>
      <c r="N825" s="93">
        <f t="shared" si="76"/>
        <v>48</v>
      </c>
      <c r="O825" s="93">
        <f t="shared" si="77"/>
        <v>24</v>
      </c>
      <c r="P825" s="93">
        <f t="shared" si="78"/>
        <v>0</v>
      </c>
      <c r="Q825" s="93"/>
      <c r="R825" s="93">
        <f t="shared" si="81"/>
        <v>72</v>
      </c>
      <c r="S825" s="90">
        <v>100</v>
      </c>
      <c r="T825" s="93">
        <v>57</v>
      </c>
      <c r="U825" s="90" t="s">
        <v>38</v>
      </c>
      <c r="V825" s="92"/>
      <c r="W825" s="504" t="s">
        <v>1540</v>
      </c>
    </row>
    <row r="826" spans="1:24" ht="12.75" customHeight="1">
      <c r="A826" s="91">
        <v>8</v>
      </c>
      <c r="B826" s="93">
        <v>42</v>
      </c>
      <c r="C826" s="93" t="s">
        <v>76</v>
      </c>
      <c r="D826" s="94" t="s">
        <v>223</v>
      </c>
      <c r="E826" s="93">
        <v>2</v>
      </c>
      <c r="F826" s="96" t="s">
        <v>44</v>
      </c>
      <c r="G826" s="94" t="s">
        <v>734</v>
      </c>
      <c r="H826" s="93">
        <v>36</v>
      </c>
      <c r="I826" s="93">
        <v>24</v>
      </c>
      <c r="J826" s="93">
        <v>12</v>
      </c>
      <c r="K826" s="93"/>
      <c r="L826" s="93"/>
      <c r="M826" s="93">
        <v>1</v>
      </c>
      <c r="N826" s="93">
        <f t="shared" si="76"/>
        <v>24</v>
      </c>
      <c r="O826" s="93">
        <f t="shared" si="77"/>
        <v>12</v>
      </c>
      <c r="P826" s="93">
        <f t="shared" si="78"/>
        <v>0</v>
      </c>
      <c r="Q826" s="93"/>
      <c r="R826" s="93">
        <f t="shared" si="81"/>
        <v>36</v>
      </c>
      <c r="S826" s="90">
        <v>100</v>
      </c>
      <c r="T826" s="93">
        <v>57</v>
      </c>
      <c r="U826" s="90" t="s">
        <v>129</v>
      </c>
      <c r="V826" s="92"/>
      <c r="W826" s="504" t="s">
        <v>1540</v>
      </c>
    </row>
    <row r="827" spans="1:24" ht="12.75" customHeight="1">
      <c r="A827" s="91">
        <v>9</v>
      </c>
      <c r="B827" s="93">
        <v>42</v>
      </c>
      <c r="C827" s="93" t="s">
        <v>108</v>
      </c>
      <c r="D827" s="94" t="s">
        <v>224</v>
      </c>
      <c r="E827" s="95">
        <v>3</v>
      </c>
      <c r="F827" s="96" t="s">
        <v>44</v>
      </c>
      <c r="G827" s="94" t="s">
        <v>744</v>
      </c>
      <c r="H827" s="93">
        <v>54</v>
      </c>
      <c r="I827" s="93">
        <v>36</v>
      </c>
      <c r="J827" s="93">
        <v>18</v>
      </c>
      <c r="K827" s="93"/>
      <c r="L827" s="93"/>
      <c r="M827" s="93">
        <v>1</v>
      </c>
      <c r="N827" s="93">
        <f t="shared" si="76"/>
        <v>36</v>
      </c>
      <c r="O827" s="93">
        <f t="shared" si="77"/>
        <v>18</v>
      </c>
      <c r="P827" s="93">
        <f t="shared" si="78"/>
        <v>0</v>
      </c>
      <c r="Q827" s="93"/>
      <c r="R827" s="93">
        <f t="shared" si="81"/>
        <v>54</v>
      </c>
      <c r="S827" s="90">
        <v>70</v>
      </c>
      <c r="T827" s="90">
        <v>57</v>
      </c>
      <c r="U827" s="90" t="s">
        <v>71</v>
      </c>
      <c r="V827" s="92"/>
      <c r="W827" s="504" t="s">
        <v>1540</v>
      </c>
    </row>
    <row r="828" spans="1:24" ht="12.75" customHeight="1">
      <c r="A828" s="91">
        <v>10</v>
      </c>
      <c r="B828" s="93">
        <v>42</v>
      </c>
      <c r="C828" s="93" t="s">
        <v>446</v>
      </c>
      <c r="D828" s="94" t="s">
        <v>447</v>
      </c>
      <c r="E828" s="93">
        <v>2</v>
      </c>
      <c r="F828" s="96" t="s">
        <v>37</v>
      </c>
      <c r="G828" s="94" t="s">
        <v>734</v>
      </c>
      <c r="H828" s="93">
        <v>36</v>
      </c>
      <c r="I828" s="93">
        <v>24</v>
      </c>
      <c r="J828" s="93">
        <v>12</v>
      </c>
      <c r="K828" s="93"/>
      <c r="L828" s="93"/>
      <c r="M828" s="93">
        <v>2</v>
      </c>
      <c r="N828" s="93">
        <f t="shared" si="76"/>
        <v>48</v>
      </c>
      <c r="O828" s="93">
        <f t="shared" si="77"/>
        <v>24</v>
      </c>
      <c r="P828" s="93">
        <f t="shared" si="78"/>
        <v>0</v>
      </c>
      <c r="Q828" s="93"/>
      <c r="R828" s="93">
        <f t="shared" si="81"/>
        <v>72</v>
      </c>
      <c r="S828" s="90">
        <v>95</v>
      </c>
      <c r="T828" s="90">
        <v>57</v>
      </c>
      <c r="U828" s="90" t="s">
        <v>74</v>
      </c>
      <c r="V828" s="92"/>
      <c r="W828" s="504" t="s">
        <v>1540</v>
      </c>
    </row>
    <row r="829" spans="1:24" ht="12.75" customHeight="1">
      <c r="A829" s="91">
        <v>11</v>
      </c>
      <c r="B829" s="93">
        <v>42</v>
      </c>
      <c r="C829" s="93" t="s">
        <v>634</v>
      </c>
      <c r="D829" s="94" t="s">
        <v>387</v>
      </c>
      <c r="E829" s="93">
        <v>2</v>
      </c>
      <c r="F829" s="96" t="s">
        <v>44</v>
      </c>
      <c r="G829" s="94" t="s">
        <v>734</v>
      </c>
      <c r="H829" s="93">
        <v>36</v>
      </c>
      <c r="I829" s="93">
        <v>24</v>
      </c>
      <c r="J829" s="93">
        <v>12</v>
      </c>
      <c r="K829" s="93"/>
      <c r="L829" s="93"/>
      <c r="M829" s="93">
        <v>2</v>
      </c>
      <c r="N829" s="93">
        <f t="shared" si="76"/>
        <v>48</v>
      </c>
      <c r="O829" s="93">
        <f t="shared" si="77"/>
        <v>24</v>
      </c>
      <c r="P829" s="93">
        <f t="shared" si="78"/>
        <v>0</v>
      </c>
      <c r="Q829" s="93"/>
      <c r="R829" s="93">
        <f t="shared" si="81"/>
        <v>72</v>
      </c>
      <c r="S829" s="90">
        <v>90</v>
      </c>
      <c r="T829" s="90">
        <v>57</v>
      </c>
      <c r="U829" s="90" t="s">
        <v>74</v>
      </c>
      <c r="V829" s="92"/>
      <c r="W829" s="504" t="s">
        <v>1540</v>
      </c>
    </row>
    <row r="830" spans="1:24" ht="12.75" customHeight="1">
      <c r="A830" s="91">
        <v>12</v>
      </c>
      <c r="B830" s="93">
        <v>42</v>
      </c>
      <c r="C830" s="93" t="s">
        <v>249</v>
      </c>
      <c r="D830" s="94" t="s">
        <v>355</v>
      </c>
      <c r="E830" s="93">
        <v>3</v>
      </c>
      <c r="F830" s="96" t="s">
        <v>37</v>
      </c>
      <c r="G830" s="94" t="s">
        <v>744</v>
      </c>
      <c r="H830" s="93">
        <v>54</v>
      </c>
      <c r="I830" s="93">
        <v>36</v>
      </c>
      <c r="J830" s="93">
        <v>18</v>
      </c>
      <c r="K830" s="93"/>
      <c r="L830" s="93"/>
      <c r="M830" s="93">
        <v>1</v>
      </c>
      <c r="N830" s="93">
        <f t="shared" si="76"/>
        <v>36</v>
      </c>
      <c r="O830" s="93">
        <f t="shared" si="77"/>
        <v>18</v>
      </c>
      <c r="P830" s="93">
        <f t="shared" si="78"/>
        <v>0</v>
      </c>
      <c r="Q830" s="93"/>
      <c r="R830" s="93">
        <f t="shared" si="81"/>
        <v>54</v>
      </c>
      <c r="S830" s="93">
        <v>80</v>
      </c>
      <c r="T830" s="90">
        <v>57</v>
      </c>
      <c r="U830" s="93" t="s">
        <v>74</v>
      </c>
      <c r="V830" s="92"/>
      <c r="W830" s="504" t="s">
        <v>1540</v>
      </c>
    </row>
    <row r="831" spans="1:24" ht="12.75" customHeight="1">
      <c r="A831" s="91">
        <v>13</v>
      </c>
      <c r="B831" s="93">
        <v>42</v>
      </c>
      <c r="C831" s="93" t="s">
        <v>250</v>
      </c>
      <c r="D831" s="94" t="s">
        <v>311</v>
      </c>
      <c r="E831" s="93">
        <v>2</v>
      </c>
      <c r="F831" s="96" t="s">
        <v>37</v>
      </c>
      <c r="G831" s="94" t="s">
        <v>734</v>
      </c>
      <c r="H831" s="93">
        <v>36</v>
      </c>
      <c r="I831" s="93">
        <v>24</v>
      </c>
      <c r="J831" s="93">
        <v>12</v>
      </c>
      <c r="K831" s="93"/>
      <c r="L831" s="93"/>
      <c r="M831" s="93">
        <v>1</v>
      </c>
      <c r="N831" s="93">
        <f t="shared" si="76"/>
        <v>24</v>
      </c>
      <c r="O831" s="93">
        <f t="shared" si="77"/>
        <v>12</v>
      </c>
      <c r="P831" s="93">
        <f t="shared" si="78"/>
        <v>0</v>
      </c>
      <c r="Q831" s="93"/>
      <c r="R831" s="93">
        <f t="shared" si="81"/>
        <v>36</v>
      </c>
      <c r="S831" s="90">
        <v>110</v>
      </c>
      <c r="T831" s="90">
        <v>57</v>
      </c>
      <c r="U831" s="90" t="s">
        <v>74</v>
      </c>
      <c r="V831" s="92"/>
      <c r="W831" s="504" t="s">
        <v>1540</v>
      </c>
    </row>
    <row r="832" spans="1:24" ht="12.75" customHeight="1">
      <c r="A832" s="91">
        <v>14</v>
      </c>
      <c r="B832" s="93">
        <v>42</v>
      </c>
      <c r="C832" s="93" t="s">
        <v>108</v>
      </c>
      <c r="D832" s="94" t="s">
        <v>224</v>
      </c>
      <c r="E832" s="93">
        <v>3</v>
      </c>
      <c r="F832" s="96" t="s">
        <v>37</v>
      </c>
      <c r="G832" s="94" t="s">
        <v>744</v>
      </c>
      <c r="H832" s="93">
        <v>54</v>
      </c>
      <c r="I832" s="93">
        <v>36</v>
      </c>
      <c r="J832" s="93">
        <v>18</v>
      </c>
      <c r="K832" s="93"/>
      <c r="L832" s="93"/>
      <c r="M832" s="93">
        <v>1</v>
      </c>
      <c r="N832" s="93">
        <f t="shared" si="76"/>
        <v>36</v>
      </c>
      <c r="O832" s="93">
        <f t="shared" si="77"/>
        <v>18</v>
      </c>
      <c r="P832" s="93">
        <f t="shared" si="78"/>
        <v>0</v>
      </c>
      <c r="Q832" s="93"/>
      <c r="R832" s="93">
        <f t="shared" si="81"/>
        <v>54</v>
      </c>
      <c r="S832" s="90">
        <v>33</v>
      </c>
      <c r="T832" s="90">
        <v>57</v>
      </c>
      <c r="U832" s="90" t="s">
        <v>1590</v>
      </c>
      <c r="V832" s="92" t="s">
        <v>1591</v>
      </c>
      <c r="W832" s="504" t="s">
        <v>1540</v>
      </c>
    </row>
    <row r="833" spans="1:24">
      <c r="A833" s="91">
        <v>15</v>
      </c>
      <c r="B833" s="93">
        <v>42</v>
      </c>
      <c r="C833" s="93" t="s">
        <v>444</v>
      </c>
      <c r="D833" s="94" t="s">
        <v>224</v>
      </c>
      <c r="E833" s="93">
        <v>3</v>
      </c>
      <c r="F833" s="96" t="s">
        <v>37</v>
      </c>
      <c r="G833" s="94" t="s">
        <v>744</v>
      </c>
      <c r="H833" s="93">
        <v>54</v>
      </c>
      <c r="I833" s="93">
        <v>36</v>
      </c>
      <c r="J833" s="93">
        <v>18</v>
      </c>
      <c r="K833" s="93"/>
      <c r="L833" s="93"/>
      <c r="M833" s="93">
        <v>1</v>
      </c>
      <c r="N833" s="93">
        <f t="shared" si="76"/>
        <v>36</v>
      </c>
      <c r="O833" s="93">
        <f t="shared" si="77"/>
        <v>18</v>
      </c>
      <c r="P833" s="93">
        <f t="shared" si="78"/>
        <v>0</v>
      </c>
      <c r="Q833" s="93"/>
      <c r="R833" s="93">
        <f t="shared" si="81"/>
        <v>54</v>
      </c>
      <c r="S833" s="93">
        <v>96</v>
      </c>
      <c r="T833" s="93">
        <v>57</v>
      </c>
      <c r="U833" s="93" t="s">
        <v>1543</v>
      </c>
      <c r="V833" s="92"/>
      <c r="W833" s="504" t="s">
        <v>1540</v>
      </c>
    </row>
    <row r="834" spans="1:24" ht="12.75" customHeight="1">
      <c r="A834" s="91">
        <v>16</v>
      </c>
      <c r="B834" s="93">
        <v>42</v>
      </c>
      <c r="C834" s="93" t="s">
        <v>108</v>
      </c>
      <c r="D834" s="94" t="s">
        <v>224</v>
      </c>
      <c r="E834" s="95">
        <v>3</v>
      </c>
      <c r="F834" s="96" t="s">
        <v>44</v>
      </c>
      <c r="G834" s="94" t="s">
        <v>744</v>
      </c>
      <c r="H834" s="93">
        <v>54</v>
      </c>
      <c r="I834" s="93">
        <v>36</v>
      </c>
      <c r="J834" s="93">
        <v>18</v>
      </c>
      <c r="K834" s="93"/>
      <c r="L834" s="93"/>
      <c r="M834" s="93">
        <v>1</v>
      </c>
      <c r="N834" s="93">
        <f t="shared" si="76"/>
        <v>36</v>
      </c>
      <c r="O834" s="93">
        <f t="shared" si="77"/>
        <v>18</v>
      </c>
      <c r="P834" s="93">
        <f t="shared" si="78"/>
        <v>0</v>
      </c>
      <c r="Q834" s="93"/>
      <c r="R834" s="93">
        <f t="shared" si="81"/>
        <v>54</v>
      </c>
      <c r="S834" s="90">
        <v>115</v>
      </c>
      <c r="T834" s="93">
        <v>58</v>
      </c>
      <c r="U834" s="90" t="s">
        <v>46</v>
      </c>
      <c r="V834" s="92"/>
      <c r="W834" s="504" t="s">
        <v>1540</v>
      </c>
    </row>
    <row r="835" spans="1:24">
      <c r="A835" s="91">
        <v>17</v>
      </c>
      <c r="B835" s="93">
        <v>42</v>
      </c>
      <c r="C835" s="93" t="s">
        <v>108</v>
      </c>
      <c r="D835" s="94" t="s">
        <v>224</v>
      </c>
      <c r="E835" s="93">
        <v>3</v>
      </c>
      <c r="F835" s="96" t="s">
        <v>44</v>
      </c>
      <c r="G835" s="94" t="s">
        <v>744</v>
      </c>
      <c r="H835" s="93">
        <v>54</v>
      </c>
      <c r="I835" s="93">
        <v>36</v>
      </c>
      <c r="J835" s="93">
        <v>18</v>
      </c>
      <c r="K835" s="93"/>
      <c r="L835" s="93"/>
      <c r="M835" s="93">
        <v>1</v>
      </c>
      <c r="N835" s="93">
        <f t="shared" si="76"/>
        <v>36</v>
      </c>
      <c r="O835" s="93">
        <f t="shared" si="77"/>
        <v>18</v>
      </c>
      <c r="P835" s="93">
        <f t="shared" si="78"/>
        <v>0</v>
      </c>
      <c r="Q835" s="93"/>
      <c r="R835" s="93">
        <f t="shared" si="81"/>
        <v>54</v>
      </c>
      <c r="S835" s="93">
        <v>120</v>
      </c>
      <c r="T835" s="93">
        <v>58</v>
      </c>
      <c r="U835" s="93" t="s">
        <v>23</v>
      </c>
      <c r="V835" s="92"/>
      <c r="W835" s="504" t="s">
        <v>1540</v>
      </c>
    </row>
    <row r="836" spans="1:24" ht="12.75" customHeight="1">
      <c r="A836" s="91">
        <v>18</v>
      </c>
      <c r="B836" s="93">
        <v>42</v>
      </c>
      <c r="C836" s="93" t="s">
        <v>472</v>
      </c>
      <c r="D836" s="88" t="s">
        <v>445</v>
      </c>
      <c r="E836" s="95">
        <v>2</v>
      </c>
      <c r="F836" s="96" t="s">
        <v>44</v>
      </c>
      <c r="G836" s="94" t="s">
        <v>734</v>
      </c>
      <c r="H836" s="93">
        <v>36</v>
      </c>
      <c r="I836" s="93">
        <v>24</v>
      </c>
      <c r="J836" s="93">
        <v>12</v>
      </c>
      <c r="K836" s="93"/>
      <c r="L836" s="93"/>
      <c r="M836" s="93">
        <v>1</v>
      </c>
      <c r="N836" s="93">
        <f t="shared" si="76"/>
        <v>24</v>
      </c>
      <c r="O836" s="93">
        <f t="shared" si="77"/>
        <v>12</v>
      </c>
      <c r="P836" s="93">
        <f t="shared" si="78"/>
        <v>0</v>
      </c>
      <c r="Q836" s="93"/>
      <c r="R836" s="93">
        <f t="shared" si="81"/>
        <v>36</v>
      </c>
      <c r="S836" s="160">
        <v>80</v>
      </c>
      <c r="T836" s="90">
        <v>58</v>
      </c>
      <c r="U836" s="90" t="s">
        <v>53</v>
      </c>
      <c r="V836" s="92"/>
      <c r="W836" s="504" t="s">
        <v>1540</v>
      </c>
    </row>
    <row r="837" spans="1:24">
      <c r="A837" s="91">
        <v>19</v>
      </c>
      <c r="B837" s="506">
        <v>42</v>
      </c>
      <c r="C837" s="93" t="s">
        <v>634</v>
      </c>
      <c r="D837" s="93" t="s">
        <v>387</v>
      </c>
      <c r="E837" s="93">
        <v>2</v>
      </c>
      <c r="F837" s="93" t="s">
        <v>44</v>
      </c>
      <c r="G837" s="93" t="s">
        <v>734</v>
      </c>
      <c r="H837" s="93">
        <v>36</v>
      </c>
      <c r="I837" s="93">
        <v>24</v>
      </c>
      <c r="J837" s="93">
        <v>12</v>
      </c>
      <c r="K837" s="93"/>
      <c r="L837" s="93"/>
      <c r="M837" s="93">
        <v>1</v>
      </c>
      <c r="N837" s="93">
        <f t="shared" si="76"/>
        <v>24</v>
      </c>
      <c r="O837" s="93">
        <f t="shared" si="77"/>
        <v>12</v>
      </c>
      <c r="P837" s="93">
        <f t="shared" si="78"/>
        <v>0</v>
      </c>
      <c r="Q837" s="93"/>
      <c r="R837" s="93">
        <f t="shared" si="81"/>
        <v>36</v>
      </c>
      <c r="S837" s="93">
        <v>110</v>
      </c>
      <c r="T837" s="93">
        <v>58</v>
      </c>
      <c r="U837" s="93" t="s">
        <v>1543</v>
      </c>
      <c r="V837" s="504"/>
      <c r="W837" s="504" t="s">
        <v>1540</v>
      </c>
    </row>
    <row r="838" spans="1:24">
      <c r="A838" s="91">
        <v>20</v>
      </c>
      <c r="B838" s="506">
        <v>42</v>
      </c>
      <c r="C838" s="93" t="s">
        <v>250</v>
      </c>
      <c r="D838" s="93" t="s">
        <v>311</v>
      </c>
      <c r="E838" s="93">
        <v>2</v>
      </c>
      <c r="F838" s="93" t="s">
        <v>37</v>
      </c>
      <c r="G838" s="93" t="s">
        <v>734</v>
      </c>
      <c r="H838" s="93">
        <v>36</v>
      </c>
      <c r="I838" s="93">
        <v>24</v>
      </c>
      <c r="J838" s="93">
        <v>12</v>
      </c>
      <c r="K838" s="93"/>
      <c r="L838" s="93"/>
      <c r="M838" s="93">
        <v>1</v>
      </c>
      <c r="N838" s="93">
        <f t="shared" si="76"/>
        <v>24</v>
      </c>
      <c r="O838" s="93">
        <f t="shared" si="77"/>
        <v>12</v>
      </c>
      <c r="P838" s="93">
        <f t="shared" si="78"/>
        <v>0</v>
      </c>
      <c r="Q838" s="93"/>
      <c r="R838" s="93">
        <f t="shared" si="81"/>
        <v>36</v>
      </c>
      <c r="S838" s="93">
        <v>57</v>
      </c>
      <c r="T838" s="93">
        <v>58</v>
      </c>
      <c r="U838" s="93" t="s">
        <v>811</v>
      </c>
      <c r="V838" s="504"/>
      <c r="W838" s="504" t="s">
        <v>1540</v>
      </c>
    </row>
    <row r="839" spans="1:24" ht="15" customHeight="1">
      <c r="A839" s="91">
        <v>21</v>
      </c>
      <c r="B839" s="506"/>
      <c r="C839" s="98" t="s">
        <v>313</v>
      </c>
      <c r="D839" s="93"/>
      <c r="E839" s="93"/>
      <c r="F839" s="93"/>
      <c r="G839" s="93"/>
      <c r="H839" s="93"/>
      <c r="I839" s="93"/>
      <c r="J839" s="93"/>
      <c r="K839" s="93"/>
      <c r="L839" s="93"/>
      <c r="M839" s="98">
        <f>SUM(M819:M838)</f>
        <v>26</v>
      </c>
      <c r="N839" s="98">
        <f>SUM(N819:N838)</f>
        <v>720</v>
      </c>
      <c r="O839" s="98">
        <f>SUM(O819:O838)</f>
        <v>360</v>
      </c>
      <c r="P839" s="98">
        <f>SUM(P819:P838)</f>
        <v>0</v>
      </c>
      <c r="Q839" s="98"/>
      <c r="R839" s="98">
        <f>SUM(R819:R838)</f>
        <v>1080</v>
      </c>
      <c r="S839" s="93"/>
      <c r="T839" s="93"/>
      <c r="U839" s="93"/>
      <c r="V839" s="504"/>
      <c r="W839" s="504" t="s">
        <v>1540</v>
      </c>
      <c r="X839">
        <v>1</v>
      </c>
    </row>
    <row r="840" spans="1:24" ht="12.75" customHeight="1">
      <c r="A840" s="91">
        <v>22</v>
      </c>
      <c r="B840" s="93">
        <v>43</v>
      </c>
      <c r="C840" s="93" t="s">
        <v>52</v>
      </c>
      <c r="D840" s="94" t="s">
        <v>226</v>
      </c>
      <c r="E840" s="93">
        <v>3</v>
      </c>
      <c r="F840" s="96" t="s">
        <v>37</v>
      </c>
      <c r="G840" s="94" t="s">
        <v>744</v>
      </c>
      <c r="H840" s="93">
        <v>54</v>
      </c>
      <c r="I840" s="93">
        <v>36</v>
      </c>
      <c r="J840" s="93">
        <v>18</v>
      </c>
      <c r="K840" s="93"/>
      <c r="L840" s="93"/>
      <c r="M840" s="93">
        <v>2</v>
      </c>
      <c r="N840" s="93">
        <f t="shared" si="76"/>
        <v>72</v>
      </c>
      <c r="O840" s="93">
        <f t="shared" si="77"/>
        <v>36</v>
      </c>
      <c r="P840" s="93">
        <f t="shared" si="78"/>
        <v>0</v>
      </c>
      <c r="Q840" s="93"/>
      <c r="R840" s="93">
        <f t="shared" ref="R840:R848" si="82">H840*M840</f>
        <v>108</v>
      </c>
      <c r="S840" s="93">
        <v>73</v>
      </c>
      <c r="T840" s="90">
        <v>56</v>
      </c>
      <c r="U840" s="93" t="s">
        <v>46</v>
      </c>
      <c r="V840" s="92" t="s">
        <v>1505</v>
      </c>
      <c r="W840" s="504" t="s">
        <v>1499</v>
      </c>
    </row>
    <row r="841" spans="1:24" ht="12.75" customHeight="1">
      <c r="A841" s="91">
        <v>23</v>
      </c>
      <c r="B841" s="93">
        <v>43</v>
      </c>
      <c r="C841" s="93" t="s">
        <v>857</v>
      </c>
      <c r="D841" s="94" t="s">
        <v>858</v>
      </c>
      <c r="E841" s="93">
        <v>3</v>
      </c>
      <c r="F841" s="96" t="s">
        <v>37</v>
      </c>
      <c r="G841" s="568" t="s">
        <v>753</v>
      </c>
      <c r="H841" s="93">
        <v>51</v>
      </c>
      <c r="I841" s="93">
        <v>34</v>
      </c>
      <c r="J841" s="93">
        <v>12</v>
      </c>
      <c r="K841" s="93">
        <v>5</v>
      </c>
      <c r="L841" s="93"/>
      <c r="M841" s="93">
        <v>1</v>
      </c>
      <c r="N841" s="93">
        <f t="shared" si="76"/>
        <v>34</v>
      </c>
      <c r="O841" s="93">
        <f t="shared" si="77"/>
        <v>12</v>
      </c>
      <c r="P841" s="93">
        <f t="shared" si="78"/>
        <v>5</v>
      </c>
      <c r="Q841" s="93"/>
      <c r="R841" s="93">
        <f t="shared" si="82"/>
        <v>51</v>
      </c>
      <c r="S841" s="93">
        <v>30</v>
      </c>
      <c r="T841" s="90">
        <v>56</v>
      </c>
      <c r="U841" s="93" t="s">
        <v>46</v>
      </c>
      <c r="V841" s="92" t="s">
        <v>1506</v>
      </c>
      <c r="W841" s="504" t="s">
        <v>1499</v>
      </c>
    </row>
    <row r="842" spans="1:24" ht="12.75" customHeight="1">
      <c r="A842" s="91">
        <v>24</v>
      </c>
      <c r="B842" s="93">
        <v>43</v>
      </c>
      <c r="C842" s="93" t="s">
        <v>45</v>
      </c>
      <c r="D842" s="94" t="s">
        <v>229</v>
      </c>
      <c r="E842" s="93">
        <v>3</v>
      </c>
      <c r="F842" s="96" t="s">
        <v>37</v>
      </c>
      <c r="G842" s="94" t="s">
        <v>744</v>
      </c>
      <c r="H842" s="93">
        <v>54</v>
      </c>
      <c r="I842" s="93">
        <v>36</v>
      </c>
      <c r="J842" s="93">
        <v>18</v>
      </c>
      <c r="K842" s="93"/>
      <c r="L842" s="93"/>
      <c r="M842" s="93">
        <v>1</v>
      </c>
      <c r="N842" s="93">
        <f t="shared" si="76"/>
        <v>36</v>
      </c>
      <c r="O842" s="93">
        <f t="shared" si="77"/>
        <v>18</v>
      </c>
      <c r="P842" s="93">
        <f t="shared" si="78"/>
        <v>0</v>
      </c>
      <c r="Q842" s="93"/>
      <c r="R842" s="93">
        <f t="shared" si="82"/>
        <v>54</v>
      </c>
      <c r="S842" s="90">
        <v>75</v>
      </c>
      <c r="T842" s="93">
        <v>56</v>
      </c>
      <c r="U842" s="90" t="s">
        <v>23</v>
      </c>
      <c r="V842" s="92"/>
      <c r="W842" s="504" t="s">
        <v>1499</v>
      </c>
    </row>
    <row r="843" spans="1:24" ht="12.75" customHeight="1">
      <c r="A843" s="91">
        <v>25</v>
      </c>
      <c r="B843" s="93">
        <v>43</v>
      </c>
      <c r="C843" s="93" t="s">
        <v>380</v>
      </c>
      <c r="D843" s="94" t="s">
        <v>449</v>
      </c>
      <c r="E843" s="93">
        <v>3</v>
      </c>
      <c r="F843" s="96" t="s">
        <v>44</v>
      </c>
      <c r="G843" s="94" t="s">
        <v>744</v>
      </c>
      <c r="H843" s="93">
        <v>54</v>
      </c>
      <c r="I843" s="93">
        <v>36</v>
      </c>
      <c r="J843" s="93">
        <v>18</v>
      </c>
      <c r="K843" s="93"/>
      <c r="L843" s="93"/>
      <c r="M843" s="93">
        <v>2</v>
      </c>
      <c r="N843" s="93">
        <f t="shared" si="76"/>
        <v>72</v>
      </c>
      <c r="O843" s="93">
        <f t="shared" si="77"/>
        <v>36</v>
      </c>
      <c r="P843" s="93">
        <f t="shared" si="78"/>
        <v>0</v>
      </c>
      <c r="Q843" s="93"/>
      <c r="R843" s="93">
        <f t="shared" si="82"/>
        <v>108</v>
      </c>
      <c r="S843" s="90">
        <v>100</v>
      </c>
      <c r="T843" s="93">
        <v>57</v>
      </c>
      <c r="U843" s="90" t="s">
        <v>38</v>
      </c>
      <c r="V843" s="92"/>
      <c r="W843" s="504" t="s">
        <v>1499</v>
      </c>
    </row>
    <row r="844" spans="1:24">
      <c r="A844" s="91">
        <v>26</v>
      </c>
      <c r="B844" s="93">
        <v>43</v>
      </c>
      <c r="C844" s="93" t="s">
        <v>110</v>
      </c>
      <c r="D844" s="94" t="s">
        <v>227</v>
      </c>
      <c r="E844" s="93">
        <v>3</v>
      </c>
      <c r="F844" s="96" t="s">
        <v>37</v>
      </c>
      <c r="G844" s="94" t="s">
        <v>744</v>
      </c>
      <c r="H844" s="93">
        <v>54</v>
      </c>
      <c r="I844" s="93">
        <v>36</v>
      </c>
      <c r="J844" s="93">
        <v>18</v>
      </c>
      <c r="K844" s="93"/>
      <c r="L844" s="93"/>
      <c r="M844" s="93">
        <v>2</v>
      </c>
      <c r="N844" s="93">
        <f t="shared" ref="N844:N901" si="83">I844*M844</f>
        <v>72</v>
      </c>
      <c r="O844" s="93">
        <f t="shared" ref="O844:O901" si="84">J844*M844</f>
        <v>36</v>
      </c>
      <c r="P844" s="93">
        <f t="shared" ref="P844:P901" si="85">K844*M844</f>
        <v>0</v>
      </c>
      <c r="Q844" s="93"/>
      <c r="R844" s="93">
        <f t="shared" si="82"/>
        <v>108</v>
      </c>
      <c r="S844" s="93">
        <v>106</v>
      </c>
      <c r="T844" s="93">
        <v>57</v>
      </c>
      <c r="U844" s="100" t="s">
        <v>46</v>
      </c>
      <c r="V844" s="92"/>
      <c r="W844" s="504" t="s">
        <v>1499</v>
      </c>
    </row>
    <row r="845" spans="1:24" ht="12.75" customHeight="1">
      <c r="A845" s="91">
        <v>27</v>
      </c>
      <c r="B845" s="93">
        <v>43</v>
      </c>
      <c r="C845" s="93" t="s">
        <v>50</v>
      </c>
      <c r="D845" s="94" t="s">
        <v>228</v>
      </c>
      <c r="E845" s="95">
        <v>3</v>
      </c>
      <c r="F845" s="96" t="s">
        <v>44</v>
      </c>
      <c r="G845" s="94" t="s">
        <v>744</v>
      </c>
      <c r="H845" s="93">
        <v>54</v>
      </c>
      <c r="I845" s="93">
        <v>36</v>
      </c>
      <c r="J845" s="93">
        <v>18</v>
      </c>
      <c r="K845" s="93"/>
      <c r="L845" s="93"/>
      <c r="M845" s="93">
        <v>1</v>
      </c>
      <c r="N845" s="93">
        <f t="shared" si="83"/>
        <v>36</v>
      </c>
      <c r="O845" s="93">
        <f t="shared" si="84"/>
        <v>18</v>
      </c>
      <c r="P845" s="93">
        <f t="shared" si="85"/>
        <v>0</v>
      </c>
      <c r="Q845" s="93"/>
      <c r="R845" s="93">
        <f t="shared" si="82"/>
        <v>54</v>
      </c>
      <c r="S845" s="90">
        <v>80</v>
      </c>
      <c r="T845" s="93">
        <v>57</v>
      </c>
      <c r="U845" s="90" t="s">
        <v>46</v>
      </c>
      <c r="V845" s="92"/>
      <c r="W845" s="504" t="s">
        <v>1499</v>
      </c>
    </row>
    <row r="846" spans="1:24" ht="12.75" customHeight="1">
      <c r="A846" s="91">
        <v>28</v>
      </c>
      <c r="B846" s="93">
        <v>43</v>
      </c>
      <c r="C846" s="93" t="s">
        <v>48</v>
      </c>
      <c r="D846" s="94" t="s">
        <v>225</v>
      </c>
      <c r="E846" s="93">
        <v>3</v>
      </c>
      <c r="F846" s="96" t="s">
        <v>44</v>
      </c>
      <c r="G846" s="94" t="s">
        <v>744</v>
      </c>
      <c r="H846" s="93">
        <v>54</v>
      </c>
      <c r="I846" s="93">
        <v>36</v>
      </c>
      <c r="J846" s="93">
        <v>18</v>
      </c>
      <c r="K846" s="93"/>
      <c r="L846" s="93"/>
      <c r="M846" s="93">
        <v>1</v>
      </c>
      <c r="N846" s="93">
        <f t="shared" si="83"/>
        <v>36</v>
      </c>
      <c r="O846" s="93">
        <f t="shared" si="84"/>
        <v>18</v>
      </c>
      <c r="P846" s="93">
        <f t="shared" si="85"/>
        <v>0</v>
      </c>
      <c r="Q846" s="93"/>
      <c r="R846" s="93">
        <f t="shared" si="82"/>
        <v>54</v>
      </c>
      <c r="S846" s="90">
        <v>80</v>
      </c>
      <c r="T846" s="93">
        <v>57</v>
      </c>
      <c r="U846" s="90" t="s">
        <v>23</v>
      </c>
      <c r="V846" s="92"/>
      <c r="W846" s="504" t="s">
        <v>1499</v>
      </c>
    </row>
    <row r="847" spans="1:24" ht="12.75" customHeight="1">
      <c r="A847" s="91">
        <v>29</v>
      </c>
      <c r="B847" s="93">
        <v>43</v>
      </c>
      <c r="C847" s="93" t="s">
        <v>52</v>
      </c>
      <c r="D847" s="94" t="s">
        <v>226</v>
      </c>
      <c r="E847" s="93">
        <v>3</v>
      </c>
      <c r="F847" s="96" t="s">
        <v>44</v>
      </c>
      <c r="G847" s="94" t="s">
        <v>744</v>
      </c>
      <c r="H847" s="93">
        <v>54</v>
      </c>
      <c r="I847" s="93">
        <v>36</v>
      </c>
      <c r="J847" s="93">
        <v>18</v>
      </c>
      <c r="K847" s="93"/>
      <c r="L847" s="93"/>
      <c r="M847" s="93">
        <v>1</v>
      </c>
      <c r="N847" s="93">
        <f t="shared" si="83"/>
        <v>36</v>
      </c>
      <c r="O847" s="93">
        <f t="shared" si="84"/>
        <v>18</v>
      </c>
      <c r="P847" s="93">
        <f t="shared" si="85"/>
        <v>0</v>
      </c>
      <c r="Q847" s="93"/>
      <c r="R847" s="93">
        <f t="shared" si="82"/>
        <v>54</v>
      </c>
      <c r="S847" s="90">
        <v>38</v>
      </c>
      <c r="T847" s="90">
        <v>57</v>
      </c>
      <c r="U847" s="97" t="s">
        <v>23</v>
      </c>
      <c r="V847" s="92" t="s">
        <v>1556</v>
      </c>
      <c r="W847" s="504" t="s">
        <v>1499</v>
      </c>
    </row>
    <row r="848" spans="1:24">
      <c r="A848" s="91">
        <v>30</v>
      </c>
      <c r="B848" s="93">
        <v>43</v>
      </c>
      <c r="C848" s="93" t="s">
        <v>111</v>
      </c>
      <c r="D848" s="94" t="s">
        <v>448</v>
      </c>
      <c r="E848" s="93">
        <v>3</v>
      </c>
      <c r="F848" s="96" t="s">
        <v>37</v>
      </c>
      <c r="G848" s="94" t="s">
        <v>744</v>
      </c>
      <c r="H848" s="93">
        <v>54</v>
      </c>
      <c r="I848" s="93">
        <v>36</v>
      </c>
      <c r="J848" s="93">
        <v>18</v>
      </c>
      <c r="K848" s="93"/>
      <c r="L848" s="93"/>
      <c r="M848" s="93">
        <v>1</v>
      </c>
      <c r="N848" s="93">
        <f t="shared" si="83"/>
        <v>36</v>
      </c>
      <c r="O848" s="93">
        <f t="shared" si="84"/>
        <v>18</v>
      </c>
      <c r="P848" s="93">
        <f t="shared" si="85"/>
        <v>0</v>
      </c>
      <c r="Q848" s="93"/>
      <c r="R848" s="93">
        <f t="shared" si="82"/>
        <v>54</v>
      </c>
      <c r="S848" s="93">
        <v>65</v>
      </c>
      <c r="T848" s="93">
        <v>57</v>
      </c>
      <c r="U848" s="93" t="s">
        <v>635</v>
      </c>
      <c r="V848" s="92"/>
      <c r="W848" s="504" t="s">
        <v>1499</v>
      </c>
    </row>
    <row r="849" spans="1:24" ht="15" customHeight="1">
      <c r="A849" s="506"/>
      <c r="B849" s="506"/>
      <c r="C849" s="98" t="s">
        <v>313</v>
      </c>
      <c r="D849" s="93"/>
      <c r="E849" s="93"/>
      <c r="F849" s="93"/>
      <c r="G849" s="93"/>
      <c r="H849" s="93"/>
      <c r="I849" s="93"/>
      <c r="J849" s="93"/>
      <c r="K849" s="93"/>
      <c r="L849" s="93"/>
      <c r="M849" s="98">
        <f>SUM(M840:M848)</f>
        <v>12</v>
      </c>
      <c r="N849" s="98">
        <f>SUM(N840:N848)</f>
        <v>430</v>
      </c>
      <c r="O849" s="98">
        <f>SUM(O840:O848)</f>
        <v>210</v>
      </c>
      <c r="P849" s="98">
        <f>SUM(P840:P848)</f>
        <v>5</v>
      </c>
      <c r="Q849" s="98"/>
      <c r="R849" s="98">
        <f>SUM(R840:R848)</f>
        <v>645</v>
      </c>
      <c r="S849" s="93"/>
      <c r="T849" s="93"/>
      <c r="U849" s="93"/>
      <c r="V849" s="504"/>
      <c r="W849" s="645" t="s">
        <v>1499</v>
      </c>
      <c r="X849">
        <v>1</v>
      </c>
    </row>
    <row r="850" spans="1:24" ht="12.75" customHeight="1">
      <c r="A850" s="95">
        <v>1</v>
      </c>
      <c r="B850" s="93">
        <v>44</v>
      </c>
      <c r="C850" s="93" t="s">
        <v>252</v>
      </c>
      <c r="D850" s="94" t="s">
        <v>312</v>
      </c>
      <c r="E850" s="93">
        <v>3</v>
      </c>
      <c r="F850" s="96" t="s">
        <v>37</v>
      </c>
      <c r="G850" s="94" t="s">
        <v>744</v>
      </c>
      <c r="H850" s="93">
        <v>54</v>
      </c>
      <c r="I850" s="93">
        <v>36</v>
      </c>
      <c r="J850" s="93">
        <v>18</v>
      </c>
      <c r="K850" s="93"/>
      <c r="L850" s="93"/>
      <c r="M850" s="93">
        <v>2</v>
      </c>
      <c r="N850" s="93">
        <f t="shared" si="83"/>
        <v>72</v>
      </c>
      <c r="O850" s="93">
        <f t="shared" si="84"/>
        <v>36</v>
      </c>
      <c r="P850" s="93">
        <f t="shared" si="85"/>
        <v>0</v>
      </c>
      <c r="Q850" s="93"/>
      <c r="R850" s="93">
        <f t="shared" ref="R850:R864" si="86">H850*M850</f>
        <v>108</v>
      </c>
      <c r="S850" s="90">
        <v>99</v>
      </c>
      <c r="T850" s="93">
        <v>56</v>
      </c>
      <c r="U850" s="90" t="s">
        <v>46</v>
      </c>
      <c r="V850" s="92" t="s">
        <v>1504</v>
      </c>
      <c r="W850" s="504" t="s">
        <v>1765</v>
      </c>
    </row>
    <row r="851" spans="1:24" ht="12.75" customHeight="1">
      <c r="A851" s="95">
        <v>2</v>
      </c>
      <c r="B851" s="93">
        <v>44</v>
      </c>
      <c r="C851" s="93" t="s">
        <v>109</v>
      </c>
      <c r="D851" s="94" t="s">
        <v>230</v>
      </c>
      <c r="E851" s="93">
        <v>3</v>
      </c>
      <c r="F851" s="96" t="s">
        <v>44</v>
      </c>
      <c r="G851" s="94" t="s">
        <v>744</v>
      </c>
      <c r="H851" s="93">
        <v>54</v>
      </c>
      <c r="I851" s="93">
        <v>36</v>
      </c>
      <c r="J851" s="93">
        <v>18</v>
      </c>
      <c r="K851" s="93"/>
      <c r="L851" s="93"/>
      <c r="M851" s="93">
        <v>1</v>
      </c>
      <c r="N851" s="93">
        <f t="shared" si="83"/>
        <v>36</v>
      </c>
      <c r="O851" s="93">
        <f t="shared" si="84"/>
        <v>18</v>
      </c>
      <c r="P851" s="93">
        <f t="shared" si="85"/>
        <v>0</v>
      </c>
      <c r="Q851" s="93"/>
      <c r="R851" s="93">
        <f t="shared" si="86"/>
        <v>54</v>
      </c>
      <c r="S851" s="90">
        <v>100</v>
      </c>
      <c r="T851" s="93">
        <v>57</v>
      </c>
      <c r="U851" s="90" t="s">
        <v>129</v>
      </c>
      <c r="V851" s="92"/>
      <c r="W851" s="504" t="s">
        <v>1765</v>
      </c>
    </row>
    <row r="852" spans="1:24" ht="12.75" customHeight="1">
      <c r="A852" s="95">
        <v>3</v>
      </c>
      <c r="B852" s="93">
        <v>44</v>
      </c>
      <c r="C852" s="93" t="s">
        <v>109</v>
      </c>
      <c r="D852" s="94" t="s">
        <v>230</v>
      </c>
      <c r="E852" s="93">
        <v>3</v>
      </c>
      <c r="F852" s="96" t="s">
        <v>44</v>
      </c>
      <c r="G852" s="94" t="s">
        <v>744</v>
      </c>
      <c r="H852" s="93">
        <v>54</v>
      </c>
      <c r="I852" s="93">
        <v>36</v>
      </c>
      <c r="J852" s="93">
        <v>18</v>
      </c>
      <c r="K852" s="93"/>
      <c r="L852" s="93"/>
      <c r="M852" s="93">
        <v>1</v>
      </c>
      <c r="N852" s="93">
        <f t="shared" si="83"/>
        <v>36</v>
      </c>
      <c r="O852" s="93">
        <f t="shared" si="84"/>
        <v>18</v>
      </c>
      <c r="P852" s="93">
        <f t="shared" si="85"/>
        <v>0</v>
      </c>
      <c r="Q852" s="93"/>
      <c r="R852" s="93">
        <f t="shared" si="86"/>
        <v>54</v>
      </c>
      <c r="S852" s="90">
        <v>105</v>
      </c>
      <c r="T852" s="93">
        <v>57</v>
      </c>
      <c r="U852" s="90" t="s">
        <v>381</v>
      </c>
      <c r="V852" s="92"/>
      <c r="W852" s="504" t="s">
        <v>1765</v>
      </c>
    </row>
    <row r="853" spans="1:24">
      <c r="A853" s="95">
        <v>4</v>
      </c>
      <c r="B853" s="93">
        <v>44</v>
      </c>
      <c r="C853" s="93" t="s">
        <v>117</v>
      </c>
      <c r="D853" s="94" t="s">
        <v>462</v>
      </c>
      <c r="E853" s="93">
        <v>3</v>
      </c>
      <c r="F853" s="96" t="s">
        <v>44</v>
      </c>
      <c r="G853" s="94" t="s">
        <v>744</v>
      </c>
      <c r="H853" s="93">
        <v>54</v>
      </c>
      <c r="I853" s="93">
        <v>36</v>
      </c>
      <c r="J853" s="93">
        <v>18</v>
      </c>
      <c r="K853" s="93"/>
      <c r="L853" s="93"/>
      <c r="M853" s="93">
        <v>1</v>
      </c>
      <c r="N853" s="93">
        <f t="shared" si="83"/>
        <v>36</v>
      </c>
      <c r="O853" s="93">
        <f t="shared" si="84"/>
        <v>18</v>
      </c>
      <c r="P853" s="93">
        <f t="shared" si="85"/>
        <v>0</v>
      </c>
      <c r="Q853" s="93"/>
      <c r="R853" s="93">
        <f t="shared" si="86"/>
        <v>54</v>
      </c>
      <c r="S853" s="93">
        <v>100</v>
      </c>
      <c r="T853" s="93">
        <v>57</v>
      </c>
      <c r="U853" s="93" t="s">
        <v>635</v>
      </c>
      <c r="V853" s="92"/>
      <c r="W853" s="504" t="s">
        <v>1765</v>
      </c>
    </row>
    <row r="854" spans="1:24" ht="12.75" customHeight="1">
      <c r="A854" s="95">
        <v>5</v>
      </c>
      <c r="B854" s="93">
        <v>44</v>
      </c>
      <c r="C854" s="93" t="s">
        <v>109</v>
      </c>
      <c r="D854" s="94" t="s">
        <v>230</v>
      </c>
      <c r="E854" s="95">
        <v>3</v>
      </c>
      <c r="F854" s="96" t="s">
        <v>37</v>
      </c>
      <c r="G854" s="94" t="s">
        <v>744</v>
      </c>
      <c r="H854" s="93">
        <v>54</v>
      </c>
      <c r="I854" s="93">
        <v>36</v>
      </c>
      <c r="J854" s="93">
        <v>18</v>
      </c>
      <c r="K854" s="93"/>
      <c r="L854" s="93"/>
      <c r="M854" s="93">
        <v>2</v>
      </c>
      <c r="N854" s="93">
        <f t="shared" si="83"/>
        <v>72</v>
      </c>
      <c r="O854" s="93">
        <f t="shared" si="84"/>
        <v>36</v>
      </c>
      <c r="P854" s="93">
        <f t="shared" si="85"/>
        <v>0</v>
      </c>
      <c r="Q854" s="93"/>
      <c r="R854" s="93">
        <f t="shared" si="86"/>
        <v>108</v>
      </c>
      <c r="S854" s="90">
        <v>110</v>
      </c>
      <c r="T854" s="90">
        <v>58</v>
      </c>
      <c r="U854" s="90" t="s">
        <v>46</v>
      </c>
      <c r="V854" s="92"/>
      <c r="W854" s="504" t="s">
        <v>1765</v>
      </c>
    </row>
    <row r="855" spans="1:24">
      <c r="A855" s="95">
        <v>6</v>
      </c>
      <c r="B855" s="93">
        <v>44</v>
      </c>
      <c r="C855" s="93" t="s">
        <v>137</v>
      </c>
      <c r="D855" s="94" t="s">
        <v>450</v>
      </c>
      <c r="E855" s="93">
        <v>3</v>
      </c>
      <c r="F855" s="96" t="s">
        <v>37</v>
      </c>
      <c r="G855" s="94" t="s">
        <v>744</v>
      </c>
      <c r="H855" s="93">
        <v>54</v>
      </c>
      <c r="I855" s="93">
        <v>36</v>
      </c>
      <c r="J855" s="93">
        <v>18</v>
      </c>
      <c r="K855" s="93"/>
      <c r="L855" s="93"/>
      <c r="M855" s="93">
        <v>2</v>
      </c>
      <c r="N855" s="93">
        <f t="shared" si="83"/>
        <v>72</v>
      </c>
      <c r="O855" s="93">
        <f t="shared" si="84"/>
        <v>36</v>
      </c>
      <c r="P855" s="93">
        <f t="shared" si="85"/>
        <v>0</v>
      </c>
      <c r="Q855" s="93"/>
      <c r="R855" s="93">
        <f t="shared" si="86"/>
        <v>108</v>
      </c>
      <c r="S855" s="93">
        <v>85</v>
      </c>
      <c r="T855" s="93">
        <v>58</v>
      </c>
      <c r="U855" s="93" t="s">
        <v>1578</v>
      </c>
      <c r="V855" s="92"/>
      <c r="W855" s="504" t="s">
        <v>1765</v>
      </c>
    </row>
    <row r="856" spans="1:24" ht="12.75" customHeight="1">
      <c r="A856" s="95">
        <v>7</v>
      </c>
      <c r="B856" s="93">
        <v>44</v>
      </c>
      <c r="C856" s="93" t="s">
        <v>109</v>
      </c>
      <c r="D856" s="94" t="s">
        <v>230</v>
      </c>
      <c r="E856" s="93">
        <v>3</v>
      </c>
      <c r="F856" s="96" t="s">
        <v>44</v>
      </c>
      <c r="G856" s="94" t="s">
        <v>744</v>
      </c>
      <c r="H856" s="93">
        <v>54</v>
      </c>
      <c r="I856" s="93">
        <v>36</v>
      </c>
      <c r="J856" s="93">
        <v>18</v>
      </c>
      <c r="K856" s="93"/>
      <c r="L856" s="93"/>
      <c r="M856" s="93">
        <v>1</v>
      </c>
      <c r="N856" s="93">
        <f t="shared" si="83"/>
        <v>36</v>
      </c>
      <c r="O856" s="93">
        <f t="shared" si="84"/>
        <v>18</v>
      </c>
      <c r="P856" s="93">
        <f t="shared" si="85"/>
        <v>0</v>
      </c>
      <c r="Q856" s="93"/>
      <c r="R856" s="93">
        <f t="shared" si="86"/>
        <v>54</v>
      </c>
      <c r="S856" s="90">
        <v>100</v>
      </c>
      <c r="T856" s="90">
        <v>58</v>
      </c>
      <c r="U856" s="90" t="s">
        <v>71</v>
      </c>
      <c r="V856" s="92" t="s">
        <v>1633</v>
      </c>
      <c r="W856" s="504" t="s">
        <v>1765</v>
      </c>
    </row>
    <row r="857" spans="1:24" ht="12.75" customHeight="1">
      <c r="A857" s="95">
        <v>8</v>
      </c>
      <c r="B857" s="93">
        <v>44</v>
      </c>
      <c r="C857" s="93" t="s">
        <v>117</v>
      </c>
      <c r="D857" s="94" t="s">
        <v>462</v>
      </c>
      <c r="E857" s="95">
        <v>3</v>
      </c>
      <c r="F857" s="96" t="s">
        <v>44</v>
      </c>
      <c r="G857" s="94" t="s">
        <v>744</v>
      </c>
      <c r="H857" s="93">
        <v>54</v>
      </c>
      <c r="I857" s="93">
        <v>36</v>
      </c>
      <c r="J857" s="93">
        <v>18</v>
      </c>
      <c r="K857" s="93"/>
      <c r="L857" s="93"/>
      <c r="M857" s="93">
        <v>2</v>
      </c>
      <c r="N857" s="93">
        <f t="shared" si="83"/>
        <v>72</v>
      </c>
      <c r="O857" s="93">
        <f t="shared" si="84"/>
        <v>36</v>
      </c>
      <c r="P857" s="93">
        <f t="shared" si="85"/>
        <v>0</v>
      </c>
      <c r="Q857" s="93"/>
      <c r="R857" s="93">
        <f t="shared" si="86"/>
        <v>108</v>
      </c>
      <c r="S857" s="90">
        <v>85</v>
      </c>
      <c r="T857" s="90">
        <v>58</v>
      </c>
      <c r="U857" s="90" t="s">
        <v>74</v>
      </c>
      <c r="V857" s="92"/>
      <c r="W857" s="504" t="s">
        <v>1765</v>
      </c>
    </row>
    <row r="858" spans="1:24">
      <c r="A858" s="95">
        <v>9</v>
      </c>
      <c r="B858" s="506">
        <v>44</v>
      </c>
      <c r="C858" s="93" t="s">
        <v>82</v>
      </c>
      <c r="D858" s="93" t="s">
        <v>450</v>
      </c>
      <c r="E858" s="93">
        <v>3</v>
      </c>
      <c r="F858" s="93" t="s">
        <v>44</v>
      </c>
      <c r="G858" s="93" t="s">
        <v>744</v>
      </c>
      <c r="H858" s="93">
        <v>54</v>
      </c>
      <c r="I858" s="93">
        <v>36</v>
      </c>
      <c r="J858" s="93">
        <v>18</v>
      </c>
      <c r="K858" s="93"/>
      <c r="L858" s="93"/>
      <c r="M858" s="93">
        <v>1</v>
      </c>
      <c r="N858" s="93">
        <f t="shared" si="83"/>
        <v>36</v>
      </c>
      <c r="O858" s="93">
        <f t="shared" si="84"/>
        <v>18</v>
      </c>
      <c r="P858" s="93">
        <f t="shared" si="85"/>
        <v>0</v>
      </c>
      <c r="Q858" s="93"/>
      <c r="R858" s="93">
        <f t="shared" si="86"/>
        <v>54</v>
      </c>
      <c r="S858" s="93">
        <v>110</v>
      </c>
      <c r="T858" s="93">
        <v>58</v>
      </c>
      <c r="U858" s="93" t="s">
        <v>1543</v>
      </c>
      <c r="V858" s="504"/>
      <c r="W858" s="504" t="s">
        <v>1765</v>
      </c>
    </row>
    <row r="859" spans="1:24">
      <c r="A859" s="95">
        <v>10</v>
      </c>
      <c r="B859" s="506">
        <v>44</v>
      </c>
      <c r="C859" s="93" t="s">
        <v>82</v>
      </c>
      <c r="D859" s="93" t="s">
        <v>450</v>
      </c>
      <c r="E859" s="93">
        <v>3</v>
      </c>
      <c r="F859" s="93" t="s">
        <v>37</v>
      </c>
      <c r="G859" s="93" t="s">
        <v>744</v>
      </c>
      <c r="H859" s="93">
        <v>54</v>
      </c>
      <c r="I859" s="93">
        <v>36</v>
      </c>
      <c r="J859" s="93">
        <v>18</v>
      </c>
      <c r="K859" s="93"/>
      <c r="L859" s="93"/>
      <c r="M859" s="93">
        <v>1</v>
      </c>
      <c r="N859" s="93">
        <f t="shared" si="83"/>
        <v>36</v>
      </c>
      <c r="O859" s="93">
        <f t="shared" si="84"/>
        <v>18</v>
      </c>
      <c r="P859" s="93">
        <f t="shared" si="85"/>
        <v>0</v>
      </c>
      <c r="Q859" s="93"/>
      <c r="R859" s="93">
        <f t="shared" si="86"/>
        <v>54</v>
      </c>
      <c r="S859" s="93">
        <v>85</v>
      </c>
      <c r="T859" s="93">
        <v>58</v>
      </c>
      <c r="U859" s="93" t="s">
        <v>1596</v>
      </c>
      <c r="V859" s="504"/>
      <c r="W859" s="504" t="s">
        <v>1765</v>
      </c>
    </row>
    <row r="860" spans="1:24">
      <c r="A860" s="95">
        <v>11</v>
      </c>
      <c r="B860" s="506">
        <v>44</v>
      </c>
      <c r="C860" s="93" t="s">
        <v>109</v>
      </c>
      <c r="D860" s="93" t="s">
        <v>230</v>
      </c>
      <c r="E860" s="93">
        <v>3</v>
      </c>
      <c r="F860" s="93" t="s">
        <v>37</v>
      </c>
      <c r="G860" s="93" t="s">
        <v>744</v>
      </c>
      <c r="H860" s="93">
        <v>54</v>
      </c>
      <c r="I860" s="93">
        <v>36</v>
      </c>
      <c r="J860" s="93">
        <v>18</v>
      </c>
      <c r="K860" s="93"/>
      <c r="L860" s="93"/>
      <c r="M860" s="93">
        <v>1</v>
      </c>
      <c r="N860" s="93">
        <f t="shared" si="83"/>
        <v>36</v>
      </c>
      <c r="O860" s="93">
        <f t="shared" si="84"/>
        <v>18</v>
      </c>
      <c r="P860" s="93">
        <f t="shared" si="85"/>
        <v>0</v>
      </c>
      <c r="Q860" s="93"/>
      <c r="R860" s="93">
        <f t="shared" si="86"/>
        <v>54</v>
      </c>
      <c r="S860" s="93">
        <v>119</v>
      </c>
      <c r="T860" s="93">
        <v>58</v>
      </c>
      <c r="U860" s="93" t="s">
        <v>1653</v>
      </c>
      <c r="V860" s="504"/>
      <c r="W860" s="504" t="s">
        <v>1765</v>
      </c>
    </row>
    <row r="861" spans="1:24">
      <c r="A861" s="95">
        <v>12</v>
      </c>
      <c r="B861" s="506">
        <v>44</v>
      </c>
      <c r="C861" s="93" t="s">
        <v>137</v>
      </c>
      <c r="D861" s="93" t="s">
        <v>450</v>
      </c>
      <c r="E861" s="93">
        <v>3</v>
      </c>
      <c r="F861" s="93" t="s">
        <v>37</v>
      </c>
      <c r="G861" s="93" t="s">
        <v>744</v>
      </c>
      <c r="H861" s="93">
        <v>54</v>
      </c>
      <c r="I861" s="93">
        <v>36</v>
      </c>
      <c r="J861" s="93">
        <v>18</v>
      </c>
      <c r="K861" s="93"/>
      <c r="L861" s="93"/>
      <c r="M861" s="93">
        <v>2</v>
      </c>
      <c r="N861" s="93">
        <f t="shared" si="83"/>
        <v>72</v>
      </c>
      <c r="O861" s="93">
        <f t="shared" si="84"/>
        <v>36</v>
      </c>
      <c r="P861" s="93">
        <f t="shared" si="85"/>
        <v>0</v>
      </c>
      <c r="Q861" s="93"/>
      <c r="R861" s="93">
        <f t="shared" si="86"/>
        <v>108</v>
      </c>
      <c r="S861" s="93">
        <v>100</v>
      </c>
      <c r="T861" s="93">
        <v>59</v>
      </c>
      <c r="U861" s="93" t="s">
        <v>46</v>
      </c>
      <c r="V861" s="504"/>
      <c r="W861" s="504" t="s">
        <v>1765</v>
      </c>
    </row>
    <row r="862" spans="1:24">
      <c r="A862" s="95">
        <v>13</v>
      </c>
      <c r="B862" s="506">
        <v>44</v>
      </c>
      <c r="C862" s="93" t="s">
        <v>137</v>
      </c>
      <c r="D862" s="93" t="s">
        <v>450</v>
      </c>
      <c r="E862" s="93">
        <v>3</v>
      </c>
      <c r="F862" s="93" t="s">
        <v>37</v>
      </c>
      <c r="G862" s="93" t="s">
        <v>744</v>
      </c>
      <c r="H862" s="93">
        <v>54</v>
      </c>
      <c r="I862" s="93">
        <v>36</v>
      </c>
      <c r="J862" s="93">
        <v>18</v>
      </c>
      <c r="K862" s="93"/>
      <c r="L862" s="93"/>
      <c r="M862" s="93">
        <v>1</v>
      </c>
      <c r="N862" s="93">
        <f t="shared" si="83"/>
        <v>36</v>
      </c>
      <c r="O862" s="93">
        <f t="shared" si="84"/>
        <v>18</v>
      </c>
      <c r="P862" s="93">
        <f t="shared" si="85"/>
        <v>0</v>
      </c>
      <c r="Q862" s="93"/>
      <c r="R862" s="93">
        <f t="shared" si="86"/>
        <v>54</v>
      </c>
      <c r="S862" s="93">
        <v>100</v>
      </c>
      <c r="T862" s="93">
        <v>59</v>
      </c>
      <c r="U862" s="93" t="s">
        <v>1653</v>
      </c>
      <c r="V862" s="504"/>
      <c r="W862" s="504" t="s">
        <v>1765</v>
      </c>
    </row>
    <row r="863" spans="1:24">
      <c r="A863" s="95">
        <v>14</v>
      </c>
      <c r="B863" s="506">
        <v>44</v>
      </c>
      <c r="C863" s="93" t="s">
        <v>1726</v>
      </c>
      <c r="D863" s="93" t="s">
        <v>450</v>
      </c>
      <c r="E863" s="93">
        <v>3</v>
      </c>
      <c r="F863" s="93" t="s">
        <v>44</v>
      </c>
      <c r="G863" s="93" t="s">
        <v>744</v>
      </c>
      <c r="H863" s="93">
        <v>54</v>
      </c>
      <c r="I863" s="93">
        <v>36</v>
      </c>
      <c r="J863" s="93">
        <v>18</v>
      </c>
      <c r="K863" s="93"/>
      <c r="L863" s="93"/>
      <c r="M863" s="93">
        <v>1</v>
      </c>
      <c r="N863" s="93">
        <f t="shared" si="83"/>
        <v>36</v>
      </c>
      <c r="O863" s="93">
        <f t="shared" si="84"/>
        <v>18</v>
      </c>
      <c r="P863" s="93">
        <f t="shared" si="85"/>
        <v>0</v>
      </c>
      <c r="Q863" s="93"/>
      <c r="R863" s="93">
        <f t="shared" si="86"/>
        <v>54</v>
      </c>
      <c r="S863" s="93">
        <v>68</v>
      </c>
      <c r="T863" s="93">
        <v>58</v>
      </c>
      <c r="U863" s="93" t="s">
        <v>601</v>
      </c>
      <c r="V863" s="504"/>
      <c r="W863" s="504" t="s">
        <v>1765</v>
      </c>
    </row>
    <row r="864" spans="1:24">
      <c r="A864" s="95">
        <v>15</v>
      </c>
      <c r="B864" s="506">
        <v>44</v>
      </c>
      <c r="C864" s="93" t="s">
        <v>1726</v>
      </c>
      <c r="D864" s="93" t="s">
        <v>450</v>
      </c>
      <c r="E864" s="93">
        <v>3</v>
      </c>
      <c r="F864" s="93" t="s">
        <v>37</v>
      </c>
      <c r="G864" s="93" t="s">
        <v>744</v>
      </c>
      <c r="H864" s="93">
        <v>54</v>
      </c>
      <c r="I864" s="93">
        <v>36</v>
      </c>
      <c r="J864" s="93">
        <v>18</v>
      </c>
      <c r="K864" s="93"/>
      <c r="L864" s="93"/>
      <c r="M864" s="93">
        <v>1</v>
      </c>
      <c r="N864" s="93">
        <f t="shared" si="83"/>
        <v>36</v>
      </c>
      <c r="O864" s="93">
        <f t="shared" si="84"/>
        <v>18</v>
      </c>
      <c r="P864" s="93">
        <f t="shared" si="85"/>
        <v>0</v>
      </c>
      <c r="Q864" s="93"/>
      <c r="R864" s="93">
        <f t="shared" si="86"/>
        <v>54</v>
      </c>
      <c r="S864" s="93">
        <v>65</v>
      </c>
      <c r="T864" s="93">
        <v>58</v>
      </c>
      <c r="U864" s="93" t="s">
        <v>842</v>
      </c>
      <c r="V864" s="504"/>
      <c r="W864" s="504" t="s">
        <v>1765</v>
      </c>
    </row>
    <row r="865" spans="1:24" ht="15" customHeight="1">
      <c r="A865" s="506"/>
      <c r="B865" s="506"/>
      <c r="C865" s="98" t="s">
        <v>313</v>
      </c>
      <c r="D865" s="93"/>
      <c r="E865" s="93"/>
      <c r="F865" s="93"/>
      <c r="G865" s="93"/>
      <c r="H865" s="93"/>
      <c r="I865" s="93"/>
      <c r="J865" s="93"/>
      <c r="K865" s="93"/>
      <c r="L865" s="93"/>
      <c r="M865" s="98">
        <f>SUM(M850:M864)</f>
        <v>20</v>
      </c>
      <c r="N865" s="98">
        <f>SUM(N850:N864)</f>
        <v>720</v>
      </c>
      <c r="O865" s="98">
        <f>SUM(O850:O864)</f>
        <v>360</v>
      </c>
      <c r="P865" s="98">
        <f>SUM(P850:P864)</f>
        <v>0</v>
      </c>
      <c r="Q865" s="98"/>
      <c r="R865" s="98">
        <f>SUM(R850:R864)</f>
        <v>1080</v>
      </c>
      <c r="S865" s="93"/>
      <c r="T865" s="93"/>
      <c r="U865" s="93"/>
      <c r="V865" s="504"/>
      <c r="W865" s="504" t="s">
        <v>1765</v>
      </c>
      <c r="X865">
        <v>1</v>
      </c>
    </row>
    <row r="866" spans="1:24" ht="12.75" customHeight="1">
      <c r="A866" s="91">
        <v>1</v>
      </c>
      <c r="B866" s="93">
        <v>46</v>
      </c>
      <c r="C866" s="93" t="s">
        <v>140</v>
      </c>
      <c r="D866" s="94" t="s">
        <v>141</v>
      </c>
      <c r="E866" s="95">
        <v>2</v>
      </c>
      <c r="F866" s="96" t="s">
        <v>37</v>
      </c>
      <c r="G866" s="94" t="s">
        <v>734</v>
      </c>
      <c r="H866" s="93">
        <v>36</v>
      </c>
      <c r="I866" s="93">
        <v>24</v>
      </c>
      <c r="J866" s="93">
        <v>12</v>
      </c>
      <c r="K866" s="93"/>
      <c r="L866" s="93"/>
      <c r="M866" s="93">
        <v>2</v>
      </c>
      <c r="N866" s="93">
        <f t="shared" si="83"/>
        <v>48</v>
      </c>
      <c r="O866" s="93">
        <f t="shared" si="84"/>
        <v>24</v>
      </c>
      <c r="P866" s="93">
        <f t="shared" si="85"/>
        <v>0</v>
      </c>
      <c r="Q866" s="93"/>
      <c r="R866" s="93">
        <f t="shared" ref="R866:R895" si="87">H866*M866</f>
        <v>72</v>
      </c>
      <c r="S866" s="90">
        <v>110</v>
      </c>
      <c r="T866" s="93">
        <v>58</v>
      </c>
      <c r="U866" s="90" t="s">
        <v>46</v>
      </c>
      <c r="V866" s="92"/>
      <c r="W866" s="504" t="s">
        <v>1602</v>
      </c>
    </row>
    <row r="867" spans="1:24" ht="12.75" customHeight="1">
      <c r="A867" s="91">
        <v>2</v>
      </c>
      <c r="B867" s="93">
        <v>46</v>
      </c>
      <c r="C867" s="89" t="s">
        <v>140</v>
      </c>
      <c r="D867" s="88" t="s">
        <v>141</v>
      </c>
      <c r="E867" s="93">
        <v>2</v>
      </c>
      <c r="F867" s="96" t="s">
        <v>37</v>
      </c>
      <c r="G867" s="94" t="s">
        <v>734</v>
      </c>
      <c r="H867" s="93">
        <v>36</v>
      </c>
      <c r="I867" s="93">
        <v>24</v>
      </c>
      <c r="J867" s="93">
        <v>12</v>
      </c>
      <c r="K867" s="93"/>
      <c r="L867" s="93"/>
      <c r="M867" s="93">
        <v>2</v>
      </c>
      <c r="N867" s="93">
        <f t="shared" si="83"/>
        <v>48</v>
      </c>
      <c r="O867" s="93">
        <f t="shared" si="84"/>
        <v>24</v>
      </c>
      <c r="P867" s="93">
        <f t="shared" si="85"/>
        <v>0</v>
      </c>
      <c r="Q867" s="93"/>
      <c r="R867" s="93">
        <f t="shared" si="87"/>
        <v>72</v>
      </c>
      <c r="S867" s="90">
        <v>116</v>
      </c>
      <c r="T867" s="90">
        <v>58</v>
      </c>
      <c r="U867" s="90" t="s">
        <v>23</v>
      </c>
      <c r="V867" s="92"/>
      <c r="W867" s="504" t="s">
        <v>1602</v>
      </c>
    </row>
    <row r="868" spans="1:24" ht="12.75" customHeight="1">
      <c r="A868" s="91">
        <v>3</v>
      </c>
      <c r="B868" s="93">
        <v>46</v>
      </c>
      <c r="C868" s="93" t="s">
        <v>140</v>
      </c>
      <c r="D868" s="94" t="s">
        <v>141</v>
      </c>
      <c r="E868" s="93">
        <v>2</v>
      </c>
      <c r="F868" s="96" t="s">
        <v>37</v>
      </c>
      <c r="G868" s="94" t="s">
        <v>734</v>
      </c>
      <c r="H868" s="93">
        <v>36</v>
      </c>
      <c r="I868" s="93">
        <v>24</v>
      </c>
      <c r="J868" s="93">
        <v>12</v>
      </c>
      <c r="K868" s="93"/>
      <c r="L868" s="93"/>
      <c r="M868" s="93">
        <v>2</v>
      </c>
      <c r="N868" s="93">
        <f t="shared" si="83"/>
        <v>48</v>
      </c>
      <c r="O868" s="93">
        <f t="shared" si="84"/>
        <v>24</v>
      </c>
      <c r="P868" s="93">
        <f t="shared" si="85"/>
        <v>0</v>
      </c>
      <c r="Q868" s="93"/>
      <c r="R868" s="93">
        <f t="shared" si="87"/>
        <v>72</v>
      </c>
      <c r="S868" s="90">
        <v>86</v>
      </c>
      <c r="T868" s="93">
        <v>58</v>
      </c>
      <c r="U868" s="97" t="s">
        <v>85</v>
      </c>
      <c r="V868" s="92"/>
      <c r="W868" s="504" t="s">
        <v>1602</v>
      </c>
    </row>
    <row r="869" spans="1:24" ht="12.75" customHeight="1">
      <c r="A869" s="91">
        <v>4</v>
      </c>
      <c r="B869" s="93">
        <v>46</v>
      </c>
      <c r="C869" s="93" t="s">
        <v>140</v>
      </c>
      <c r="D869" s="94" t="s">
        <v>141</v>
      </c>
      <c r="E869" s="93">
        <v>2</v>
      </c>
      <c r="F869" s="96" t="s">
        <v>37</v>
      </c>
      <c r="G869" s="94" t="s">
        <v>734</v>
      </c>
      <c r="H869" s="93">
        <v>36</v>
      </c>
      <c r="I869" s="93">
        <v>24</v>
      </c>
      <c r="J869" s="93">
        <v>12</v>
      </c>
      <c r="K869" s="93"/>
      <c r="L869" s="93"/>
      <c r="M869" s="93">
        <v>1</v>
      </c>
      <c r="N869" s="93">
        <f t="shared" si="83"/>
        <v>24</v>
      </c>
      <c r="O869" s="93">
        <f t="shared" si="84"/>
        <v>12</v>
      </c>
      <c r="P869" s="93">
        <f t="shared" si="85"/>
        <v>0</v>
      </c>
      <c r="Q869" s="93"/>
      <c r="R869" s="93">
        <f t="shared" si="87"/>
        <v>36</v>
      </c>
      <c r="S869" s="93">
        <v>98</v>
      </c>
      <c r="T869" s="90">
        <v>58</v>
      </c>
      <c r="U869" s="93" t="s">
        <v>549</v>
      </c>
      <c r="V869" s="92"/>
      <c r="W869" s="504" t="s">
        <v>1602</v>
      </c>
    </row>
    <row r="870" spans="1:24" ht="12.75" customHeight="1">
      <c r="A870" s="91">
        <v>5</v>
      </c>
      <c r="B870" s="93">
        <v>46</v>
      </c>
      <c r="C870" s="93" t="s">
        <v>140</v>
      </c>
      <c r="D870" s="94" t="s">
        <v>141</v>
      </c>
      <c r="E870" s="95">
        <v>2</v>
      </c>
      <c r="F870" s="96" t="s">
        <v>37</v>
      </c>
      <c r="G870" s="94" t="s">
        <v>734</v>
      </c>
      <c r="H870" s="93">
        <v>36</v>
      </c>
      <c r="I870" s="93">
        <v>24</v>
      </c>
      <c r="J870" s="93">
        <v>12</v>
      </c>
      <c r="K870" s="93"/>
      <c r="L870" s="93"/>
      <c r="M870" s="93">
        <v>1</v>
      </c>
      <c r="N870" s="93">
        <f t="shared" si="83"/>
        <v>24</v>
      </c>
      <c r="O870" s="93">
        <f t="shared" si="84"/>
        <v>12</v>
      </c>
      <c r="P870" s="93">
        <f t="shared" si="85"/>
        <v>0</v>
      </c>
      <c r="Q870" s="93"/>
      <c r="R870" s="93">
        <f t="shared" si="87"/>
        <v>36</v>
      </c>
      <c r="S870" s="90">
        <v>130</v>
      </c>
      <c r="T870" s="90">
        <v>58</v>
      </c>
      <c r="U870" s="90" t="s">
        <v>396</v>
      </c>
      <c r="V870" s="92"/>
      <c r="W870" s="504" t="s">
        <v>1602</v>
      </c>
    </row>
    <row r="871" spans="1:24" ht="12.75" customHeight="1">
      <c r="A871" s="91">
        <v>6</v>
      </c>
      <c r="B871" s="93">
        <v>46</v>
      </c>
      <c r="C871" s="93" t="s">
        <v>708</v>
      </c>
      <c r="D871" s="94" t="s">
        <v>141</v>
      </c>
      <c r="E871" s="93">
        <v>2</v>
      </c>
      <c r="F871" s="96" t="s">
        <v>37</v>
      </c>
      <c r="G871" s="94" t="s">
        <v>734</v>
      </c>
      <c r="H871" s="93">
        <v>36</v>
      </c>
      <c r="I871" s="93">
        <v>24</v>
      </c>
      <c r="J871" s="93">
        <v>12</v>
      </c>
      <c r="K871" s="93"/>
      <c r="L871" s="93"/>
      <c r="M871" s="93">
        <v>1</v>
      </c>
      <c r="N871" s="93">
        <f t="shared" si="83"/>
        <v>24</v>
      </c>
      <c r="O871" s="93">
        <f t="shared" si="84"/>
        <v>12</v>
      </c>
      <c r="P871" s="93">
        <f t="shared" si="85"/>
        <v>0</v>
      </c>
      <c r="Q871" s="93"/>
      <c r="R871" s="93">
        <f t="shared" si="87"/>
        <v>36</v>
      </c>
      <c r="S871" s="90">
        <v>120</v>
      </c>
      <c r="T871" s="90">
        <v>58</v>
      </c>
      <c r="U871" s="90" t="s">
        <v>79</v>
      </c>
      <c r="V871" s="92"/>
      <c r="W871" s="504" t="s">
        <v>1602</v>
      </c>
    </row>
    <row r="872" spans="1:24" ht="12.75" customHeight="1">
      <c r="A872" s="91">
        <v>7</v>
      </c>
      <c r="B872" s="93">
        <v>46</v>
      </c>
      <c r="C872" s="93" t="s">
        <v>140</v>
      </c>
      <c r="D872" s="94" t="s">
        <v>141</v>
      </c>
      <c r="E872" s="93">
        <v>2</v>
      </c>
      <c r="F872" s="96" t="s">
        <v>37</v>
      </c>
      <c r="G872" s="94" t="s">
        <v>734</v>
      </c>
      <c r="H872" s="93">
        <v>36</v>
      </c>
      <c r="I872" s="93">
        <v>24</v>
      </c>
      <c r="J872" s="93">
        <v>12</v>
      </c>
      <c r="K872" s="93"/>
      <c r="L872" s="93"/>
      <c r="M872" s="93">
        <v>1</v>
      </c>
      <c r="N872" s="93">
        <f t="shared" si="83"/>
        <v>24</v>
      </c>
      <c r="O872" s="93">
        <f t="shared" si="84"/>
        <v>12</v>
      </c>
      <c r="P872" s="93">
        <f t="shared" si="85"/>
        <v>0</v>
      </c>
      <c r="Q872" s="93"/>
      <c r="R872" s="93">
        <f t="shared" si="87"/>
        <v>36</v>
      </c>
      <c r="S872" s="90">
        <v>60</v>
      </c>
      <c r="T872" s="93">
        <v>58</v>
      </c>
      <c r="U872" s="84" t="s">
        <v>1625</v>
      </c>
      <c r="V872" s="92"/>
      <c r="W872" s="504" t="s">
        <v>1602</v>
      </c>
    </row>
    <row r="873" spans="1:24" ht="12.75" customHeight="1">
      <c r="A873" s="91">
        <v>8</v>
      </c>
      <c r="B873" s="93">
        <v>46</v>
      </c>
      <c r="C873" s="93" t="s">
        <v>140</v>
      </c>
      <c r="D873" s="94" t="s">
        <v>141</v>
      </c>
      <c r="E873" s="93">
        <v>2</v>
      </c>
      <c r="F873" s="96" t="s">
        <v>37</v>
      </c>
      <c r="G873" s="94" t="s">
        <v>734</v>
      </c>
      <c r="H873" s="93">
        <v>36</v>
      </c>
      <c r="I873" s="93">
        <v>24</v>
      </c>
      <c r="J873" s="93">
        <v>12</v>
      </c>
      <c r="K873" s="93"/>
      <c r="L873" s="93"/>
      <c r="M873" s="93">
        <v>2</v>
      </c>
      <c r="N873" s="93">
        <f t="shared" si="83"/>
        <v>48</v>
      </c>
      <c r="O873" s="93">
        <f t="shared" si="84"/>
        <v>24</v>
      </c>
      <c r="P873" s="93">
        <f t="shared" si="85"/>
        <v>0</v>
      </c>
      <c r="Q873" s="93"/>
      <c r="R873" s="93">
        <f t="shared" si="87"/>
        <v>72</v>
      </c>
      <c r="S873" s="90">
        <v>120</v>
      </c>
      <c r="T873" s="90">
        <v>58</v>
      </c>
      <c r="U873" s="90" t="s">
        <v>74</v>
      </c>
      <c r="V873" s="92"/>
      <c r="W873" s="504" t="s">
        <v>1602</v>
      </c>
    </row>
    <row r="874" spans="1:24">
      <c r="A874" s="91">
        <v>9</v>
      </c>
      <c r="B874" s="506">
        <v>46</v>
      </c>
      <c r="C874" s="93" t="s">
        <v>718</v>
      </c>
      <c r="D874" s="93" t="s">
        <v>141</v>
      </c>
      <c r="E874" s="93">
        <v>2</v>
      </c>
      <c r="F874" s="93" t="s">
        <v>37</v>
      </c>
      <c r="G874" s="93" t="s">
        <v>734</v>
      </c>
      <c r="H874" s="93">
        <v>36</v>
      </c>
      <c r="I874" s="93">
        <v>24</v>
      </c>
      <c r="J874" s="93">
        <v>12</v>
      </c>
      <c r="K874" s="93"/>
      <c r="L874" s="93"/>
      <c r="M874" s="93">
        <v>1</v>
      </c>
      <c r="N874" s="93">
        <f t="shared" si="83"/>
        <v>24</v>
      </c>
      <c r="O874" s="93">
        <f t="shared" si="84"/>
        <v>12</v>
      </c>
      <c r="P874" s="93">
        <f t="shared" si="85"/>
        <v>0</v>
      </c>
      <c r="Q874" s="93"/>
      <c r="R874" s="93">
        <f t="shared" si="87"/>
        <v>36</v>
      </c>
      <c r="S874" s="93">
        <v>27</v>
      </c>
      <c r="T874" s="93">
        <v>58</v>
      </c>
      <c r="U874" s="93" t="s">
        <v>1641</v>
      </c>
      <c r="V874" s="504"/>
      <c r="W874" s="504" t="s">
        <v>1602</v>
      </c>
    </row>
    <row r="875" spans="1:24">
      <c r="A875" s="91">
        <v>10</v>
      </c>
      <c r="B875" s="506">
        <v>46</v>
      </c>
      <c r="C875" s="93" t="s">
        <v>140</v>
      </c>
      <c r="D875" s="93" t="s">
        <v>141</v>
      </c>
      <c r="E875" s="93">
        <v>2</v>
      </c>
      <c r="F875" s="93" t="s">
        <v>37</v>
      </c>
      <c r="G875" s="93" t="s">
        <v>734</v>
      </c>
      <c r="H875" s="93">
        <v>36</v>
      </c>
      <c r="I875" s="93">
        <v>24</v>
      </c>
      <c r="J875" s="93">
        <v>12</v>
      </c>
      <c r="K875" s="93"/>
      <c r="L875" s="93"/>
      <c r="M875" s="93">
        <v>3</v>
      </c>
      <c r="N875" s="93">
        <f t="shared" si="83"/>
        <v>72</v>
      </c>
      <c r="O875" s="93">
        <f t="shared" si="84"/>
        <v>36</v>
      </c>
      <c r="P875" s="93">
        <f t="shared" si="85"/>
        <v>0</v>
      </c>
      <c r="Q875" s="93"/>
      <c r="R875" s="93">
        <f t="shared" si="87"/>
        <v>108</v>
      </c>
      <c r="S875" s="93">
        <v>87</v>
      </c>
      <c r="T875" s="93">
        <v>58</v>
      </c>
      <c r="U875" s="93" t="s">
        <v>95</v>
      </c>
      <c r="V875" s="504"/>
      <c r="W875" s="504" t="s">
        <v>1602</v>
      </c>
    </row>
    <row r="876" spans="1:24">
      <c r="A876" s="91">
        <v>11</v>
      </c>
      <c r="B876" s="506">
        <v>46</v>
      </c>
      <c r="C876" s="93" t="s">
        <v>140</v>
      </c>
      <c r="D876" s="93" t="s">
        <v>141</v>
      </c>
      <c r="E876" s="93">
        <v>2</v>
      </c>
      <c r="F876" s="93" t="s">
        <v>37</v>
      </c>
      <c r="G876" s="93" t="s">
        <v>734</v>
      </c>
      <c r="H876" s="93">
        <v>36</v>
      </c>
      <c r="I876" s="93">
        <v>24</v>
      </c>
      <c r="J876" s="93">
        <v>12</v>
      </c>
      <c r="K876" s="93"/>
      <c r="L876" s="93"/>
      <c r="M876" s="93">
        <v>3</v>
      </c>
      <c r="N876" s="93">
        <f t="shared" si="83"/>
        <v>72</v>
      </c>
      <c r="O876" s="93">
        <f t="shared" si="84"/>
        <v>36</v>
      </c>
      <c r="P876" s="93">
        <f t="shared" si="85"/>
        <v>0</v>
      </c>
      <c r="Q876" s="93"/>
      <c r="R876" s="93">
        <f t="shared" si="87"/>
        <v>108</v>
      </c>
      <c r="S876" s="93">
        <v>100</v>
      </c>
      <c r="T876" s="93">
        <v>59</v>
      </c>
      <c r="U876" s="93" t="s">
        <v>38</v>
      </c>
      <c r="V876" s="504"/>
      <c r="W876" s="504" t="s">
        <v>1602</v>
      </c>
    </row>
    <row r="877" spans="1:24">
      <c r="A877" s="91">
        <v>12</v>
      </c>
      <c r="B877" s="506">
        <v>46</v>
      </c>
      <c r="C877" s="93" t="s">
        <v>708</v>
      </c>
      <c r="D877" s="93" t="s">
        <v>141</v>
      </c>
      <c r="E877" s="93">
        <v>2</v>
      </c>
      <c r="F877" s="93" t="s">
        <v>37</v>
      </c>
      <c r="G877" s="93" t="s">
        <v>734</v>
      </c>
      <c r="H877" s="93">
        <v>36</v>
      </c>
      <c r="I877" s="93">
        <v>24</v>
      </c>
      <c r="J877" s="93">
        <v>12</v>
      </c>
      <c r="K877" s="93"/>
      <c r="L877" s="93"/>
      <c r="M877" s="93">
        <v>3</v>
      </c>
      <c r="N877" s="93">
        <f t="shared" si="83"/>
        <v>72</v>
      </c>
      <c r="O877" s="93">
        <f t="shared" si="84"/>
        <v>36</v>
      </c>
      <c r="P877" s="93">
        <f t="shared" si="85"/>
        <v>0</v>
      </c>
      <c r="Q877" s="93"/>
      <c r="R877" s="93">
        <f t="shared" si="87"/>
        <v>108</v>
      </c>
      <c r="S877" s="93">
        <v>100</v>
      </c>
      <c r="T877" s="93">
        <v>59</v>
      </c>
      <c r="U877" s="93" t="s">
        <v>89</v>
      </c>
      <c r="V877" s="504"/>
      <c r="W877" s="504" t="s">
        <v>1602</v>
      </c>
    </row>
    <row r="878" spans="1:24">
      <c r="A878" s="91">
        <v>13</v>
      </c>
      <c r="B878" s="506">
        <v>46</v>
      </c>
      <c r="C878" s="93" t="s">
        <v>708</v>
      </c>
      <c r="D878" s="93" t="s">
        <v>141</v>
      </c>
      <c r="E878" s="93">
        <v>2</v>
      </c>
      <c r="F878" s="93" t="s">
        <v>37</v>
      </c>
      <c r="G878" s="93" t="s">
        <v>734</v>
      </c>
      <c r="H878" s="93">
        <v>36</v>
      </c>
      <c r="I878" s="93">
        <v>24</v>
      </c>
      <c r="J878" s="93">
        <v>12</v>
      </c>
      <c r="K878" s="93"/>
      <c r="L878" s="93"/>
      <c r="M878" s="93">
        <v>1</v>
      </c>
      <c r="N878" s="93">
        <f t="shared" si="83"/>
        <v>24</v>
      </c>
      <c r="O878" s="93">
        <f t="shared" si="84"/>
        <v>12</v>
      </c>
      <c r="P878" s="93">
        <f t="shared" si="85"/>
        <v>0</v>
      </c>
      <c r="Q878" s="93"/>
      <c r="R878" s="93">
        <f t="shared" si="87"/>
        <v>36</v>
      </c>
      <c r="S878" s="93">
        <v>125</v>
      </c>
      <c r="T878" s="93">
        <v>59</v>
      </c>
      <c r="U878" s="93" t="s">
        <v>79</v>
      </c>
      <c r="V878" s="504"/>
      <c r="W878" s="504" t="s">
        <v>1602</v>
      </c>
    </row>
    <row r="879" spans="1:24">
      <c r="A879" s="91">
        <v>14</v>
      </c>
      <c r="B879" s="506">
        <v>46</v>
      </c>
      <c r="C879" s="93" t="s">
        <v>140</v>
      </c>
      <c r="D879" s="93" t="s">
        <v>141</v>
      </c>
      <c r="E879" s="93">
        <v>2</v>
      </c>
      <c r="F879" s="93" t="s">
        <v>37</v>
      </c>
      <c r="G879" s="93" t="s">
        <v>734</v>
      </c>
      <c r="H879" s="93">
        <v>36</v>
      </c>
      <c r="I879" s="93">
        <v>24</v>
      </c>
      <c r="J879" s="93">
        <v>12</v>
      </c>
      <c r="K879" s="93"/>
      <c r="L879" s="93"/>
      <c r="M879" s="93">
        <v>1</v>
      </c>
      <c r="N879" s="93">
        <f t="shared" si="83"/>
        <v>24</v>
      </c>
      <c r="O879" s="93">
        <f t="shared" si="84"/>
        <v>12</v>
      </c>
      <c r="P879" s="93">
        <f t="shared" si="85"/>
        <v>0</v>
      </c>
      <c r="Q879" s="93"/>
      <c r="R879" s="93">
        <f t="shared" si="87"/>
        <v>36</v>
      </c>
      <c r="S879" s="93">
        <v>60</v>
      </c>
      <c r="T879" s="93">
        <v>59</v>
      </c>
      <c r="U879" s="93" t="s">
        <v>1643</v>
      </c>
      <c r="V879" s="504"/>
      <c r="W879" s="504" t="s">
        <v>1602</v>
      </c>
    </row>
    <row r="880" spans="1:24">
      <c r="A880" s="91">
        <v>15</v>
      </c>
      <c r="B880" s="506">
        <v>46</v>
      </c>
      <c r="C880" s="93" t="s">
        <v>140</v>
      </c>
      <c r="D880" s="93" t="s">
        <v>141</v>
      </c>
      <c r="E880" s="93">
        <v>2</v>
      </c>
      <c r="F880" s="93" t="s">
        <v>37</v>
      </c>
      <c r="G880" s="93" t="s">
        <v>734</v>
      </c>
      <c r="H880" s="93">
        <v>36</v>
      </c>
      <c r="I880" s="93">
        <v>24</v>
      </c>
      <c r="J880" s="93">
        <v>12</v>
      </c>
      <c r="K880" s="93"/>
      <c r="L880" s="93"/>
      <c r="M880" s="93">
        <v>2</v>
      </c>
      <c r="N880" s="93">
        <f t="shared" si="83"/>
        <v>48</v>
      </c>
      <c r="O880" s="93">
        <f t="shared" si="84"/>
        <v>24</v>
      </c>
      <c r="P880" s="93">
        <f t="shared" si="85"/>
        <v>0</v>
      </c>
      <c r="Q880" s="93"/>
      <c r="R880" s="93">
        <f t="shared" si="87"/>
        <v>72</v>
      </c>
      <c r="S880" s="93">
        <v>75</v>
      </c>
      <c r="T880" s="93">
        <v>59</v>
      </c>
      <c r="U880" s="93" t="s">
        <v>71</v>
      </c>
      <c r="V880" s="504"/>
      <c r="W880" s="504" t="s">
        <v>1602</v>
      </c>
    </row>
    <row r="881" spans="1:24">
      <c r="A881" s="91">
        <v>16</v>
      </c>
      <c r="B881" s="506">
        <v>46</v>
      </c>
      <c r="C881" s="93" t="s">
        <v>140</v>
      </c>
      <c r="D881" s="93" t="s">
        <v>141</v>
      </c>
      <c r="E881" s="93">
        <v>2</v>
      </c>
      <c r="F881" s="93" t="s">
        <v>37</v>
      </c>
      <c r="G881" s="93" t="s">
        <v>734</v>
      </c>
      <c r="H881" s="93">
        <v>36</v>
      </c>
      <c r="I881" s="93">
        <v>24</v>
      </c>
      <c r="J881" s="93">
        <v>12</v>
      </c>
      <c r="K881" s="93"/>
      <c r="L881" s="93"/>
      <c r="M881" s="93">
        <v>1</v>
      </c>
      <c r="N881" s="93">
        <f t="shared" si="83"/>
        <v>24</v>
      </c>
      <c r="O881" s="93">
        <f t="shared" si="84"/>
        <v>12</v>
      </c>
      <c r="P881" s="93">
        <f t="shared" si="85"/>
        <v>0</v>
      </c>
      <c r="Q881" s="93"/>
      <c r="R881" s="93">
        <f t="shared" si="87"/>
        <v>36</v>
      </c>
      <c r="S881" s="93">
        <v>100</v>
      </c>
      <c r="T881" s="93">
        <v>59</v>
      </c>
      <c r="U881" s="93" t="s">
        <v>816</v>
      </c>
      <c r="V881" s="504"/>
      <c r="W881" s="504" t="s">
        <v>1602</v>
      </c>
    </row>
    <row r="882" spans="1:24">
      <c r="A882" s="91">
        <v>17</v>
      </c>
      <c r="B882" s="506">
        <v>46</v>
      </c>
      <c r="C882" s="93" t="s">
        <v>140</v>
      </c>
      <c r="D882" s="93" t="s">
        <v>141</v>
      </c>
      <c r="E882" s="93">
        <v>2</v>
      </c>
      <c r="F882" s="93" t="s">
        <v>37</v>
      </c>
      <c r="G882" s="93" t="s">
        <v>734</v>
      </c>
      <c r="H882" s="93">
        <v>36</v>
      </c>
      <c r="I882" s="93">
        <v>24</v>
      </c>
      <c r="J882" s="93">
        <v>12</v>
      </c>
      <c r="K882" s="93"/>
      <c r="L882" s="93"/>
      <c r="M882" s="93">
        <v>3</v>
      </c>
      <c r="N882" s="93">
        <f t="shared" si="83"/>
        <v>72</v>
      </c>
      <c r="O882" s="93">
        <f t="shared" si="84"/>
        <v>36</v>
      </c>
      <c r="P882" s="93">
        <f t="shared" si="85"/>
        <v>0</v>
      </c>
      <c r="Q882" s="93"/>
      <c r="R882" s="93">
        <f t="shared" si="87"/>
        <v>108</v>
      </c>
      <c r="S882" s="93">
        <v>90</v>
      </c>
      <c r="T882" s="93">
        <v>59</v>
      </c>
      <c r="U882" s="93" t="s">
        <v>60</v>
      </c>
      <c r="V882" s="504"/>
      <c r="W882" s="504" t="s">
        <v>1602</v>
      </c>
    </row>
    <row r="883" spans="1:24">
      <c r="A883" s="91">
        <v>18</v>
      </c>
      <c r="B883" s="506">
        <v>46</v>
      </c>
      <c r="C883" s="93" t="s">
        <v>140</v>
      </c>
      <c r="D883" s="93" t="s">
        <v>141</v>
      </c>
      <c r="E883" s="93">
        <v>2</v>
      </c>
      <c r="F883" s="93" t="s">
        <v>37</v>
      </c>
      <c r="G883" s="93" t="s">
        <v>734</v>
      </c>
      <c r="H883" s="93">
        <v>36</v>
      </c>
      <c r="I883" s="93">
        <v>24</v>
      </c>
      <c r="J883" s="93">
        <v>12</v>
      </c>
      <c r="K883" s="93"/>
      <c r="L883" s="93"/>
      <c r="M883" s="93">
        <v>2</v>
      </c>
      <c r="N883" s="93">
        <f t="shared" si="83"/>
        <v>48</v>
      </c>
      <c r="O883" s="93">
        <f t="shared" si="84"/>
        <v>24</v>
      </c>
      <c r="P883" s="93">
        <f t="shared" si="85"/>
        <v>0</v>
      </c>
      <c r="Q883" s="93"/>
      <c r="R883" s="93">
        <f t="shared" si="87"/>
        <v>72</v>
      </c>
      <c r="S883" s="93">
        <v>110</v>
      </c>
      <c r="T883" s="93">
        <v>59</v>
      </c>
      <c r="U883" s="93" t="s">
        <v>74</v>
      </c>
      <c r="V883" s="504"/>
      <c r="W883" s="504" t="s">
        <v>1602</v>
      </c>
    </row>
    <row r="884" spans="1:24">
      <c r="A884" s="91">
        <v>19</v>
      </c>
      <c r="B884" s="506">
        <v>46</v>
      </c>
      <c r="C884" s="93" t="s">
        <v>140</v>
      </c>
      <c r="D884" s="93" t="s">
        <v>141</v>
      </c>
      <c r="E884" s="93">
        <v>2</v>
      </c>
      <c r="F884" s="93" t="s">
        <v>37</v>
      </c>
      <c r="G884" s="93" t="s">
        <v>734</v>
      </c>
      <c r="H884" s="93">
        <v>36</v>
      </c>
      <c r="I884" s="93">
        <v>24</v>
      </c>
      <c r="J884" s="93">
        <v>12</v>
      </c>
      <c r="K884" s="93"/>
      <c r="L884" s="93"/>
      <c r="M884" s="93">
        <v>1</v>
      </c>
      <c r="N884" s="93">
        <f t="shared" si="83"/>
        <v>24</v>
      </c>
      <c r="O884" s="93">
        <f t="shared" si="84"/>
        <v>12</v>
      </c>
      <c r="P884" s="93">
        <f t="shared" si="85"/>
        <v>0</v>
      </c>
      <c r="Q884" s="93"/>
      <c r="R884" s="93">
        <f t="shared" si="87"/>
        <v>36</v>
      </c>
      <c r="S884" s="93">
        <v>75</v>
      </c>
      <c r="T884" s="93">
        <v>59</v>
      </c>
      <c r="U884" s="93" t="s">
        <v>100</v>
      </c>
      <c r="V884" s="504"/>
      <c r="W884" s="504" t="s">
        <v>1602</v>
      </c>
    </row>
    <row r="885" spans="1:24">
      <c r="A885" s="91">
        <v>20</v>
      </c>
      <c r="B885" s="506">
        <v>46</v>
      </c>
      <c r="C885" s="93" t="s">
        <v>140</v>
      </c>
      <c r="D885" s="93" t="s">
        <v>141</v>
      </c>
      <c r="E885" s="93">
        <v>2</v>
      </c>
      <c r="F885" s="93" t="s">
        <v>37</v>
      </c>
      <c r="G885" s="93" t="s">
        <v>734</v>
      </c>
      <c r="H885" s="93">
        <v>36</v>
      </c>
      <c r="I885" s="93">
        <v>24</v>
      </c>
      <c r="J885" s="93">
        <v>12</v>
      </c>
      <c r="K885" s="93"/>
      <c r="L885" s="93"/>
      <c r="M885" s="93">
        <v>1</v>
      </c>
      <c r="N885" s="93">
        <f t="shared" si="83"/>
        <v>24</v>
      </c>
      <c r="O885" s="93">
        <f t="shared" si="84"/>
        <v>12</v>
      </c>
      <c r="P885" s="93">
        <f t="shared" si="85"/>
        <v>0</v>
      </c>
      <c r="Q885" s="93"/>
      <c r="R885" s="93">
        <f t="shared" si="87"/>
        <v>36</v>
      </c>
      <c r="S885" s="93">
        <v>100</v>
      </c>
      <c r="T885" s="93">
        <v>59</v>
      </c>
      <c r="U885" s="93" t="s">
        <v>129</v>
      </c>
      <c r="V885" s="504"/>
      <c r="W885" s="504" t="s">
        <v>1602</v>
      </c>
    </row>
    <row r="886" spans="1:24">
      <c r="A886" s="91">
        <v>21</v>
      </c>
      <c r="B886" s="506">
        <v>46</v>
      </c>
      <c r="C886" s="93" t="s">
        <v>140</v>
      </c>
      <c r="D886" s="93" t="s">
        <v>141</v>
      </c>
      <c r="E886" s="93">
        <v>2</v>
      </c>
      <c r="F886" s="93" t="s">
        <v>37</v>
      </c>
      <c r="G886" s="93" t="s">
        <v>734</v>
      </c>
      <c r="H886" s="93">
        <v>36</v>
      </c>
      <c r="I886" s="93">
        <v>24</v>
      </c>
      <c r="J886" s="93">
        <v>12</v>
      </c>
      <c r="K886" s="93"/>
      <c r="L886" s="93"/>
      <c r="M886" s="93">
        <v>1</v>
      </c>
      <c r="N886" s="93">
        <f t="shared" si="83"/>
        <v>24</v>
      </c>
      <c r="O886" s="93">
        <f t="shared" si="84"/>
        <v>12</v>
      </c>
      <c r="P886" s="93">
        <f t="shared" si="85"/>
        <v>0</v>
      </c>
      <c r="Q886" s="93"/>
      <c r="R886" s="93">
        <f t="shared" si="87"/>
        <v>36</v>
      </c>
      <c r="S886" s="93">
        <v>50</v>
      </c>
      <c r="T886" s="93">
        <v>59</v>
      </c>
      <c r="U886" s="93" t="s">
        <v>381</v>
      </c>
      <c r="V886" s="504"/>
      <c r="W886" s="504" t="s">
        <v>1602</v>
      </c>
    </row>
    <row r="887" spans="1:24">
      <c r="A887" s="91">
        <v>22</v>
      </c>
      <c r="B887" s="506">
        <v>46</v>
      </c>
      <c r="C887" s="93" t="s">
        <v>140</v>
      </c>
      <c r="D887" s="93" t="s">
        <v>141</v>
      </c>
      <c r="E887" s="93">
        <v>2</v>
      </c>
      <c r="F887" s="93" t="s">
        <v>37</v>
      </c>
      <c r="G887" s="93" t="s">
        <v>734</v>
      </c>
      <c r="H887" s="93">
        <v>36</v>
      </c>
      <c r="I887" s="93">
        <v>24</v>
      </c>
      <c r="J887" s="93">
        <v>12</v>
      </c>
      <c r="K887" s="93"/>
      <c r="L887" s="93"/>
      <c r="M887" s="93">
        <v>2</v>
      </c>
      <c r="N887" s="93">
        <f t="shared" si="83"/>
        <v>48</v>
      </c>
      <c r="O887" s="93">
        <f t="shared" si="84"/>
        <v>24</v>
      </c>
      <c r="P887" s="93">
        <f t="shared" si="85"/>
        <v>0</v>
      </c>
      <c r="Q887" s="93"/>
      <c r="R887" s="93">
        <f t="shared" si="87"/>
        <v>72</v>
      </c>
      <c r="S887" s="93">
        <v>75</v>
      </c>
      <c r="T887" s="93">
        <v>59</v>
      </c>
      <c r="U887" s="93" t="s">
        <v>812</v>
      </c>
      <c r="V887" s="504"/>
      <c r="W887" s="504" t="s">
        <v>1602</v>
      </c>
    </row>
    <row r="888" spans="1:24">
      <c r="A888" s="91">
        <v>23</v>
      </c>
      <c r="B888" s="506">
        <v>46</v>
      </c>
      <c r="C888" s="93" t="s">
        <v>140</v>
      </c>
      <c r="D888" s="93" t="s">
        <v>141</v>
      </c>
      <c r="E888" s="93">
        <v>2</v>
      </c>
      <c r="F888" s="93" t="s">
        <v>37</v>
      </c>
      <c r="G888" s="93" t="s">
        <v>734</v>
      </c>
      <c r="H888" s="93">
        <v>36</v>
      </c>
      <c r="I888" s="93">
        <v>24</v>
      </c>
      <c r="J888" s="93">
        <v>12</v>
      </c>
      <c r="K888" s="93"/>
      <c r="L888" s="93"/>
      <c r="M888" s="93">
        <v>1</v>
      </c>
      <c r="N888" s="93">
        <f t="shared" si="83"/>
        <v>24</v>
      </c>
      <c r="O888" s="93">
        <f t="shared" si="84"/>
        <v>12</v>
      </c>
      <c r="P888" s="93">
        <f t="shared" si="85"/>
        <v>0</v>
      </c>
      <c r="Q888" s="93"/>
      <c r="R888" s="93">
        <f t="shared" si="87"/>
        <v>36</v>
      </c>
      <c r="S888" s="93">
        <v>80</v>
      </c>
      <c r="T888" s="93">
        <v>59</v>
      </c>
      <c r="U888" s="93" t="s">
        <v>813</v>
      </c>
      <c r="V888" s="504"/>
      <c r="W888" s="504" t="s">
        <v>1602</v>
      </c>
    </row>
    <row r="889" spans="1:24">
      <c r="A889" s="91">
        <v>24</v>
      </c>
      <c r="B889" s="506">
        <v>46</v>
      </c>
      <c r="C889" s="93" t="s">
        <v>1694</v>
      </c>
      <c r="D889" s="93" t="s">
        <v>141</v>
      </c>
      <c r="E889" s="93">
        <v>2</v>
      </c>
      <c r="F889" s="93" t="s">
        <v>37</v>
      </c>
      <c r="G889" s="93" t="s">
        <v>734</v>
      </c>
      <c r="H889" s="93">
        <v>36</v>
      </c>
      <c r="I889" s="93">
        <v>24</v>
      </c>
      <c r="J889" s="93">
        <v>12</v>
      </c>
      <c r="K889" s="93"/>
      <c r="L889" s="93"/>
      <c r="M889" s="93">
        <v>1</v>
      </c>
      <c r="N889" s="93">
        <f t="shared" si="83"/>
        <v>24</v>
      </c>
      <c r="O889" s="93">
        <f t="shared" si="84"/>
        <v>12</v>
      </c>
      <c r="P889" s="93">
        <f t="shared" si="85"/>
        <v>0</v>
      </c>
      <c r="Q889" s="93"/>
      <c r="R889" s="93">
        <f t="shared" si="87"/>
        <v>36</v>
      </c>
      <c r="S889" s="93">
        <v>100</v>
      </c>
      <c r="T889" s="93">
        <v>59</v>
      </c>
      <c r="U889" s="93" t="s">
        <v>1693</v>
      </c>
      <c r="V889" s="504"/>
      <c r="W889" s="504" t="s">
        <v>1602</v>
      </c>
    </row>
    <row r="890" spans="1:24">
      <c r="A890" s="91">
        <v>25</v>
      </c>
      <c r="B890" s="506">
        <v>46</v>
      </c>
      <c r="C890" s="93" t="s">
        <v>708</v>
      </c>
      <c r="D890" s="93" t="s">
        <v>141</v>
      </c>
      <c r="E890" s="93">
        <v>2</v>
      </c>
      <c r="F890" s="93" t="s">
        <v>37</v>
      </c>
      <c r="G890" s="93" t="s">
        <v>734</v>
      </c>
      <c r="H890" s="93">
        <v>36</v>
      </c>
      <c r="I890" s="93">
        <v>24</v>
      </c>
      <c r="J890" s="93">
        <v>12</v>
      </c>
      <c r="K890" s="93"/>
      <c r="L890" s="93"/>
      <c r="M890" s="93">
        <v>2</v>
      </c>
      <c r="N890" s="93">
        <f t="shared" si="83"/>
        <v>48</v>
      </c>
      <c r="O890" s="93">
        <f t="shared" si="84"/>
        <v>24</v>
      </c>
      <c r="P890" s="93">
        <f t="shared" si="85"/>
        <v>0</v>
      </c>
      <c r="Q890" s="93"/>
      <c r="R890" s="93">
        <f t="shared" si="87"/>
        <v>72</v>
      </c>
      <c r="S890" s="93">
        <v>92</v>
      </c>
      <c r="T890" s="93">
        <v>58</v>
      </c>
      <c r="U890" s="93" t="s">
        <v>812</v>
      </c>
      <c r="V890" s="504"/>
      <c r="W890" s="504" t="s">
        <v>1602</v>
      </c>
    </row>
    <row r="891" spans="1:24">
      <c r="A891" s="91">
        <v>26</v>
      </c>
      <c r="B891" s="506">
        <v>46</v>
      </c>
      <c r="C891" s="93" t="s">
        <v>708</v>
      </c>
      <c r="D891" s="93" t="s">
        <v>141</v>
      </c>
      <c r="E891" s="93">
        <v>2</v>
      </c>
      <c r="F891" s="93" t="s">
        <v>37</v>
      </c>
      <c r="G891" s="93" t="s">
        <v>734</v>
      </c>
      <c r="H891" s="93">
        <v>36</v>
      </c>
      <c r="I891" s="93">
        <v>24</v>
      </c>
      <c r="J891" s="93">
        <v>12</v>
      </c>
      <c r="K891" s="93"/>
      <c r="L891" s="93"/>
      <c r="M891" s="93">
        <v>2</v>
      </c>
      <c r="N891" s="93">
        <f t="shared" si="83"/>
        <v>48</v>
      </c>
      <c r="O891" s="93">
        <f t="shared" si="84"/>
        <v>24</v>
      </c>
      <c r="P891" s="93">
        <f t="shared" si="85"/>
        <v>0</v>
      </c>
      <c r="Q891" s="93"/>
      <c r="R891" s="93">
        <f t="shared" si="87"/>
        <v>72</v>
      </c>
      <c r="S891" s="93">
        <v>88</v>
      </c>
      <c r="T891" s="93">
        <v>58</v>
      </c>
      <c r="U891" s="93" t="s">
        <v>813</v>
      </c>
      <c r="V891" s="504"/>
      <c r="W891" s="504" t="s">
        <v>1602</v>
      </c>
    </row>
    <row r="892" spans="1:24">
      <c r="A892" s="91">
        <v>27</v>
      </c>
      <c r="B892" s="506">
        <v>46</v>
      </c>
      <c r="C892" s="93" t="s">
        <v>1717</v>
      </c>
      <c r="D892" s="93" t="s">
        <v>141</v>
      </c>
      <c r="E892" s="93">
        <v>2</v>
      </c>
      <c r="F892" s="93" t="s">
        <v>37</v>
      </c>
      <c r="G892" s="93" t="s">
        <v>734</v>
      </c>
      <c r="H892" s="93">
        <v>36</v>
      </c>
      <c r="I892" s="93">
        <v>24</v>
      </c>
      <c r="J892" s="93">
        <v>12</v>
      </c>
      <c r="K892" s="93"/>
      <c r="L892" s="93"/>
      <c r="M892" s="93">
        <v>1</v>
      </c>
      <c r="N892" s="93">
        <f t="shared" si="83"/>
        <v>24</v>
      </c>
      <c r="O892" s="93">
        <f t="shared" si="84"/>
        <v>12</v>
      </c>
      <c r="P892" s="93">
        <f t="shared" si="85"/>
        <v>0</v>
      </c>
      <c r="Q892" s="93"/>
      <c r="R892" s="93">
        <f t="shared" si="87"/>
        <v>36</v>
      </c>
      <c r="S892" s="93">
        <v>68</v>
      </c>
      <c r="T892" s="93">
        <v>58</v>
      </c>
      <c r="U892" s="93" t="s">
        <v>571</v>
      </c>
      <c r="V892" s="504"/>
      <c r="W892" s="504" t="s">
        <v>1602</v>
      </c>
    </row>
    <row r="893" spans="1:24">
      <c r="A893" s="91">
        <v>28</v>
      </c>
      <c r="B893" s="506">
        <v>46</v>
      </c>
      <c r="C893" s="93" t="s">
        <v>1717</v>
      </c>
      <c r="D893" s="93" t="s">
        <v>141</v>
      </c>
      <c r="E893" s="93">
        <v>2</v>
      </c>
      <c r="F893" s="93" t="s">
        <v>37</v>
      </c>
      <c r="G893" s="93" t="s">
        <v>734</v>
      </c>
      <c r="H893" s="93">
        <v>36</v>
      </c>
      <c r="I893" s="93">
        <v>24</v>
      </c>
      <c r="J893" s="93">
        <v>12</v>
      </c>
      <c r="K893" s="93"/>
      <c r="L893" s="93"/>
      <c r="M893" s="93">
        <v>1</v>
      </c>
      <c r="N893" s="93">
        <f t="shared" si="83"/>
        <v>24</v>
      </c>
      <c r="O893" s="93">
        <f t="shared" si="84"/>
        <v>12</v>
      </c>
      <c r="P893" s="93">
        <f t="shared" si="85"/>
        <v>0</v>
      </c>
      <c r="Q893" s="93"/>
      <c r="R893" s="93">
        <f t="shared" si="87"/>
        <v>36</v>
      </c>
      <c r="S893" s="93">
        <v>68</v>
      </c>
      <c r="T893" s="93">
        <v>58</v>
      </c>
      <c r="U893" s="93" t="s">
        <v>601</v>
      </c>
      <c r="V893" s="504"/>
      <c r="W893" s="504" t="s">
        <v>1602</v>
      </c>
    </row>
    <row r="894" spans="1:24">
      <c r="A894" s="91">
        <v>29</v>
      </c>
      <c r="B894" s="506">
        <v>46</v>
      </c>
      <c r="C894" s="93" t="s">
        <v>1729</v>
      </c>
      <c r="D894" s="93" t="s">
        <v>141</v>
      </c>
      <c r="E894" s="93">
        <v>2</v>
      </c>
      <c r="F894" s="93" t="s">
        <v>37</v>
      </c>
      <c r="G894" s="93" t="s">
        <v>734</v>
      </c>
      <c r="H894" s="93">
        <v>36</v>
      </c>
      <c r="I894" s="93">
        <v>24</v>
      </c>
      <c r="J894" s="93">
        <v>12</v>
      </c>
      <c r="K894" s="93"/>
      <c r="L894" s="93"/>
      <c r="M894" s="93">
        <v>1</v>
      </c>
      <c r="N894" s="93">
        <f t="shared" si="83"/>
        <v>24</v>
      </c>
      <c r="O894" s="93">
        <f t="shared" si="84"/>
        <v>12</v>
      </c>
      <c r="P894" s="93">
        <f t="shared" si="85"/>
        <v>0</v>
      </c>
      <c r="Q894" s="93"/>
      <c r="R894" s="93">
        <f t="shared" si="87"/>
        <v>36</v>
      </c>
      <c r="S894" s="93">
        <v>65</v>
      </c>
      <c r="T894" s="93">
        <v>58</v>
      </c>
      <c r="U894" s="93" t="s">
        <v>842</v>
      </c>
      <c r="V894" s="504"/>
      <c r="W894" s="504" t="s">
        <v>1602</v>
      </c>
    </row>
    <row r="895" spans="1:24">
      <c r="A895" s="91">
        <v>30</v>
      </c>
      <c r="B895" s="506">
        <v>46</v>
      </c>
      <c r="C895" s="93" t="s">
        <v>1729</v>
      </c>
      <c r="D895" s="93" t="s">
        <v>141</v>
      </c>
      <c r="E895" s="93">
        <v>2</v>
      </c>
      <c r="F895" s="93" t="s">
        <v>37</v>
      </c>
      <c r="G895" s="93" t="s">
        <v>734</v>
      </c>
      <c r="H895" s="93">
        <v>36</v>
      </c>
      <c r="I895" s="93">
        <v>24</v>
      </c>
      <c r="J895" s="93">
        <v>12</v>
      </c>
      <c r="K895" s="93"/>
      <c r="L895" s="93"/>
      <c r="M895" s="93">
        <v>1</v>
      </c>
      <c r="N895" s="93">
        <f t="shared" si="83"/>
        <v>24</v>
      </c>
      <c r="O895" s="93">
        <f t="shared" si="84"/>
        <v>12</v>
      </c>
      <c r="P895" s="93">
        <f t="shared" si="85"/>
        <v>0</v>
      </c>
      <c r="Q895" s="93"/>
      <c r="R895" s="93">
        <f t="shared" si="87"/>
        <v>36</v>
      </c>
      <c r="S895" s="93">
        <v>62</v>
      </c>
      <c r="T895" s="93">
        <v>58</v>
      </c>
      <c r="U895" s="93" t="s">
        <v>1742</v>
      </c>
      <c r="V895" s="504"/>
      <c r="W895" s="504" t="s">
        <v>1602</v>
      </c>
    </row>
    <row r="896" spans="1:24" ht="15" customHeight="1">
      <c r="A896" s="506"/>
      <c r="B896" s="506"/>
      <c r="C896" s="98" t="s">
        <v>313</v>
      </c>
      <c r="D896" s="93"/>
      <c r="E896" s="93"/>
      <c r="F896" s="93"/>
      <c r="G896" s="93"/>
      <c r="H896" s="93"/>
      <c r="I896" s="93"/>
      <c r="J896" s="93"/>
      <c r="K896" s="93"/>
      <c r="L896" s="93"/>
      <c r="M896" s="98">
        <f>SUM(M866:M895)</f>
        <v>47</v>
      </c>
      <c r="N896" s="98">
        <f>SUM(N866:N895)</f>
        <v>1128</v>
      </c>
      <c r="O896" s="98">
        <f>SUM(O866:O895)</f>
        <v>564</v>
      </c>
      <c r="P896" s="98">
        <f>SUM(P866:P895)</f>
        <v>0</v>
      </c>
      <c r="Q896" s="98"/>
      <c r="R896" s="98">
        <f>SUM(R866:R895)</f>
        <v>1692</v>
      </c>
      <c r="S896" s="93"/>
      <c r="T896" s="93"/>
      <c r="U896" s="93"/>
      <c r="V896" s="504"/>
      <c r="W896" s="504" t="s">
        <v>1602</v>
      </c>
      <c r="X896">
        <v>1</v>
      </c>
    </row>
    <row r="897" spans="1:24">
      <c r="A897" s="506">
        <v>1</v>
      </c>
      <c r="B897" s="506" t="s">
        <v>38</v>
      </c>
      <c r="C897" s="93" t="s">
        <v>834</v>
      </c>
      <c r="D897" s="93" t="s">
        <v>1712</v>
      </c>
      <c r="E897" s="93">
        <v>2</v>
      </c>
      <c r="F897" s="93" t="s">
        <v>44</v>
      </c>
      <c r="G897" s="93" t="s">
        <v>734</v>
      </c>
      <c r="H897" s="93">
        <v>36</v>
      </c>
      <c r="I897" s="93">
        <v>24</v>
      </c>
      <c r="J897" s="93">
        <v>12</v>
      </c>
      <c r="K897" s="93"/>
      <c r="L897" s="93"/>
      <c r="M897" s="93">
        <v>2</v>
      </c>
      <c r="N897" s="93">
        <f t="shared" si="83"/>
        <v>48</v>
      </c>
      <c r="O897" s="93">
        <f t="shared" si="84"/>
        <v>24</v>
      </c>
      <c r="P897" s="93">
        <f t="shared" si="85"/>
        <v>0</v>
      </c>
      <c r="Q897" s="93"/>
      <c r="R897" s="93">
        <f>H897*M897</f>
        <v>72</v>
      </c>
      <c r="S897" s="93">
        <v>36</v>
      </c>
      <c r="T897" s="93">
        <v>57</v>
      </c>
      <c r="U897" s="93" t="s">
        <v>571</v>
      </c>
      <c r="V897" s="504" t="s">
        <v>833</v>
      </c>
      <c r="W897" s="504" t="s">
        <v>1713</v>
      </c>
    </row>
    <row r="898" spans="1:24">
      <c r="A898" s="506">
        <v>2</v>
      </c>
      <c r="B898" s="506" t="s">
        <v>85</v>
      </c>
      <c r="C898" s="93" t="s">
        <v>820</v>
      </c>
      <c r="D898" s="93" t="s">
        <v>821</v>
      </c>
      <c r="E898" s="93">
        <v>2</v>
      </c>
      <c r="F898" s="93" t="s">
        <v>37</v>
      </c>
      <c r="G898" s="94" t="s">
        <v>737</v>
      </c>
      <c r="H898" s="93">
        <v>60</v>
      </c>
      <c r="I898" s="93"/>
      <c r="J898" s="93"/>
      <c r="K898" s="93"/>
      <c r="L898" s="93">
        <v>60</v>
      </c>
      <c r="M898" s="93">
        <v>1</v>
      </c>
      <c r="N898" s="93">
        <f t="shared" si="83"/>
        <v>0</v>
      </c>
      <c r="O898" s="93">
        <f t="shared" si="84"/>
        <v>0</v>
      </c>
      <c r="P898" s="93">
        <f t="shared" si="85"/>
        <v>0</v>
      </c>
      <c r="Q898" s="93">
        <f>L898*M898</f>
        <v>60</v>
      </c>
      <c r="R898" s="93">
        <f>H898*M898</f>
        <v>60</v>
      </c>
      <c r="S898" s="93">
        <v>76</v>
      </c>
      <c r="T898" s="93">
        <v>56</v>
      </c>
      <c r="U898" s="93" t="s">
        <v>571</v>
      </c>
      <c r="V898" s="504" t="s">
        <v>1704</v>
      </c>
      <c r="W898" s="504" t="s">
        <v>1705</v>
      </c>
      <c r="X898" s="628" t="s">
        <v>1935</v>
      </c>
    </row>
    <row r="899" spans="1:24">
      <c r="A899" s="506">
        <v>3</v>
      </c>
      <c r="B899" s="506" t="s">
        <v>99</v>
      </c>
      <c r="C899" s="93" t="s">
        <v>820</v>
      </c>
      <c r="D899" s="93" t="s">
        <v>821</v>
      </c>
      <c r="E899" s="93">
        <v>2</v>
      </c>
      <c r="F899" s="93" t="s">
        <v>37</v>
      </c>
      <c r="G899" s="94" t="s">
        <v>737</v>
      </c>
      <c r="H899" s="93">
        <v>60</v>
      </c>
      <c r="I899" s="93"/>
      <c r="J899" s="93"/>
      <c r="K899" s="93"/>
      <c r="L899" s="93">
        <v>60</v>
      </c>
      <c r="M899" s="93">
        <v>1</v>
      </c>
      <c r="N899" s="93">
        <f t="shared" si="83"/>
        <v>0</v>
      </c>
      <c r="O899" s="93">
        <f t="shared" si="84"/>
        <v>0</v>
      </c>
      <c r="P899" s="93">
        <f t="shared" si="85"/>
        <v>0</v>
      </c>
      <c r="Q899" s="93">
        <f>L899*M899</f>
        <v>60</v>
      </c>
      <c r="R899" s="93">
        <f>H899*M899</f>
        <v>60</v>
      </c>
      <c r="S899" s="93">
        <v>65</v>
      </c>
      <c r="T899" s="93">
        <v>56</v>
      </c>
      <c r="U899" s="93" t="s">
        <v>601</v>
      </c>
      <c r="V899" s="504" t="s">
        <v>1697</v>
      </c>
      <c r="W899" s="506" t="s">
        <v>1706</v>
      </c>
      <c r="X899" s="628" t="s">
        <v>1935</v>
      </c>
    </row>
    <row r="900" spans="1:24">
      <c r="A900" s="506">
        <v>4</v>
      </c>
      <c r="B900" s="506" t="s">
        <v>99</v>
      </c>
      <c r="C900" s="93" t="s">
        <v>1710</v>
      </c>
      <c r="D900" s="93" t="s">
        <v>1711</v>
      </c>
      <c r="E900" s="93">
        <v>2</v>
      </c>
      <c r="F900" s="93" t="s">
        <v>44</v>
      </c>
      <c r="G900" s="93" t="s">
        <v>734</v>
      </c>
      <c r="H900" s="93">
        <v>36</v>
      </c>
      <c r="I900" s="93">
        <v>24</v>
      </c>
      <c r="J900" s="93">
        <v>12</v>
      </c>
      <c r="K900" s="93"/>
      <c r="L900" s="93"/>
      <c r="M900" s="93">
        <v>2</v>
      </c>
      <c r="N900" s="93">
        <f t="shared" si="83"/>
        <v>48</v>
      </c>
      <c r="O900" s="93">
        <f t="shared" si="84"/>
        <v>24</v>
      </c>
      <c r="P900" s="93">
        <f t="shared" si="85"/>
        <v>0</v>
      </c>
      <c r="Q900" s="93"/>
      <c r="R900" s="93">
        <f>H900*M900</f>
        <v>72</v>
      </c>
      <c r="S900" s="93">
        <v>36</v>
      </c>
      <c r="T900" s="93">
        <v>57</v>
      </c>
      <c r="U900" s="93" t="s">
        <v>571</v>
      </c>
      <c r="V900" s="504" t="s">
        <v>833</v>
      </c>
      <c r="W900" s="506" t="s">
        <v>1706</v>
      </c>
    </row>
    <row r="901" spans="1:24">
      <c r="A901" s="506">
        <v>5</v>
      </c>
      <c r="B901" s="506" t="s">
        <v>99</v>
      </c>
      <c r="C901" s="93" t="s">
        <v>837</v>
      </c>
      <c r="D901" s="93" t="s">
        <v>1711</v>
      </c>
      <c r="E901" s="93">
        <v>2</v>
      </c>
      <c r="F901" s="93" t="s">
        <v>44</v>
      </c>
      <c r="G901" s="93" t="s">
        <v>734</v>
      </c>
      <c r="H901" s="93">
        <v>36</v>
      </c>
      <c r="I901" s="93">
        <v>24</v>
      </c>
      <c r="J901" s="93">
        <v>12</v>
      </c>
      <c r="K901" s="93"/>
      <c r="L901" s="93"/>
      <c r="M901" s="93">
        <v>1</v>
      </c>
      <c r="N901" s="93">
        <f t="shared" si="83"/>
        <v>24</v>
      </c>
      <c r="O901" s="93">
        <f t="shared" si="84"/>
        <v>12</v>
      </c>
      <c r="P901" s="93">
        <f t="shared" si="85"/>
        <v>0</v>
      </c>
      <c r="Q901" s="93"/>
      <c r="R901" s="93">
        <f>H901*M901</f>
        <v>36</v>
      </c>
      <c r="S901" s="93">
        <v>59</v>
      </c>
      <c r="T901" s="93">
        <v>57</v>
      </c>
      <c r="U901" s="93" t="s">
        <v>601</v>
      </c>
      <c r="V901" s="504" t="s">
        <v>833</v>
      </c>
      <c r="W901" s="506" t="s">
        <v>1706</v>
      </c>
    </row>
    <row r="902" spans="1:24" ht="15" customHeight="1">
      <c r="A902" s="506"/>
      <c r="B902" s="506"/>
      <c r="C902" s="98" t="s">
        <v>313</v>
      </c>
      <c r="D902" s="93"/>
      <c r="E902" s="93"/>
      <c r="F902" s="93"/>
      <c r="G902" s="93"/>
      <c r="H902" s="93"/>
      <c r="I902" s="93"/>
      <c r="J902" s="93"/>
      <c r="K902" s="93"/>
      <c r="L902" s="93"/>
      <c r="M902" s="98">
        <f>SUM(M897:M901)</f>
        <v>7</v>
      </c>
      <c r="N902" s="98">
        <f>SUM(N897:N901)</f>
        <v>120</v>
      </c>
      <c r="O902" s="98">
        <f t="shared" ref="O902:Q902" si="88">SUM(O897:O901)</f>
        <v>60</v>
      </c>
      <c r="P902" s="98">
        <f t="shared" si="88"/>
        <v>0</v>
      </c>
      <c r="Q902" s="98">
        <f t="shared" si="88"/>
        <v>120</v>
      </c>
      <c r="R902" s="98">
        <f>SUM(R897:R901)</f>
        <v>300</v>
      </c>
      <c r="S902" s="93"/>
      <c r="T902" s="93"/>
      <c r="U902" s="93"/>
      <c r="V902" s="504"/>
      <c r="W902" s="504"/>
      <c r="X902">
        <v>1</v>
      </c>
    </row>
    <row r="903" spans="1:24" ht="27.75" customHeight="1">
      <c r="N903">
        <f>SUM(N11:N901)</f>
        <v>78296</v>
      </c>
      <c r="O903">
        <f>SUM(O11:O901)</f>
        <v>46816</v>
      </c>
      <c r="P903">
        <f>SUM(P11:P901)</f>
        <v>350</v>
      </c>
      <c r="R903" s="640"/>
    </row>
    <row r="904" spans="1:24" ht="18.75" customHeight="1">
      <c r="C904" s="634"/>
      <c r="N904">
        <v>39208</v>
      </c>
      <c r="O904">
        <v>23438</v>
      </c>
      <c r="P904">
        <v>175</v>
      </c>
      <c r="Q904">
        <v>660</v>
      </c>
    </row>
    <row r="905" spans="1:24" ht="15">
      <c r="C905" s="651"/>
      <c r="N905" s="138">
        <v>944</v>
      </c>
      <c r="O905" s="138">
        <v>510</v>
      </c>
      <c r="P905" s="138">
        <v>10</v>
      </c>
    </row>
    <row r="906" spans="1:24">
      <c r="N906">
        <f>SUM(N904:N905)</f>
        <v>40152</v>
      </c>
      <c r="O906">
        <f t="shared" ref="O906:P906" si="89">SUM(O904:O905)</f>
        <v>23948</v>
      </c>
      <c r="P906">
        <f t="shared" si="89"/>
        <v>185</v>
      </c>
    </row>
    <row r="910" spans="1:24" ht="15.75">
      <c r="O910">
        <f>63481+1464</f>
        <v>64945</v>
      </c>
      <c r="V910" s="639"/>
    </row>
    <row r="911" spans="1:24">
      <c r="W911" s="638"/>
    </row>
  </sheetData>
  <autoFilter ref="A10:Z903" xr:uid="{00000000-0009-0000-0000-000001000000}"/>
  <mergeCells count="23">
    <mergeCell ref="U3:W3"/>
    <mergeCell ref="N8:N10"/>
    <mergeCell ref="O8:O10"/>
    <mergeCell ref="P8:P10"/>
    <mergeCell ref="A3:D3"/>
    <mergeCell ref="M8:M10"/>
    <mergeCell ref="S8:S10"/>
    <mergeCell ref="G8:G10"/>
    <mergeCell ref="H8:H10"/>
    <mergeCell ref="D8:D10"/>
    <mergeCell ref="F8:F10"/>
    <mergeCell ref="C8:C10"/>
    <mergeCell ref="V8:V10"/>
    <mergeCell ref="E8:E10"/>
    <mergeCell ref="U8:U10"/>
    <mergeCell ref="T8:T10"/>
    <mergeCell ref="R8:R10"/>
    <mergeCell ref="A6:W6"/>
    <mergeCell ref="T4:W4"/>
    <mergeCell ref="A4:D4"/>
    <mergeCell ref="A8:A10"/>
    <mergeCell ref="B8:B10"/>
    <mergeCell ref="W8:W10"/>
  </mergeCells>
  <printOptions horizontalCentered="1"/>
  <pageMargins left="0" right="0" top="0.5" bottom="0.5" header="0.31496062992126" footer="0.31496063000000002"/>
  <pageSetup paperSize="9" scale="95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1180"/>
  <sheetViews>
    <sheetView topLeftCell="B1" workbookViewId="0">
      <pane xSplit="3" ySplit="9" topLeftCell="E10" activePane="bottomRight" state="frozen"/>
      <selection activeCell="C1" sqref="C1"/>
      <selection pane="topRight" activeCell="E1" sqref="E1"/>
      <selection pane="bottomLeft" activeCell="C10" sqref="C10"/>
      <selection pane="bottomRight" activeCell="V849" sqref="V849"/>
    </sheetView>
  </sheetViews>
  <sheetFormatPr defaultRowHeight="12.75"/>
  <cols>
    <col min="1" max="1" width="5.1640625" customWidth="1"/>
    <col min="2" max="2" width="4.83203125" style="161" customWidth="1"/>
    <col min="3" max="3" width="35.1640625" customWidth="1"/>
    <col min="4" max="4" width="10.5" style="162" customWidth="1"/>
    <col min="5" max="5" width="5" customWidth="1"/>
    <col min="6" max="6" width="5.1640625" customWidth="1"/>
    <col min="7" max="7" width="8" customWidth="1"/>
    <col min="8" max="11" width="8" hidden="1" customWidth="1"/>
    <col min="12" max="12" width="9.33203125" style="161" customWidth="1"/>
    <col min="13" max="13" width="6" style="161" customWidth="1"/>
    <col min="14" max="16" width="6" style="161" hidden="1" customWidth="1"/>
    <col min="17" max="17" width="10.33203125" style="510" hidden="1" customWidth="1"/>
    <col min="18" max="18" width="8.5" customWidth="1"/>
    <col min="19" max="19" width="6" style="510" customWidth="1"/>
    <col min="20" max="20" width="5.5" style="161" customWidth="1"/>
    <col min="21" max="22" width="7.83203125" customWidth="1"/>
    <col min="23" max="23" width="13.5" customWidth="1"/>
    <col min="24" max="24" width="56.5" customWidth="1"/>
  </cols>
  <sheetData>
    <row r="1" spans="1:24" ht="22.5" customHeight="1">
      <c r="R1" s="589" t="s">
        <v>1920</v>
      </c>
      <c r="S1" s="589"/>
    </row>
    <row r="2" spans="1:24" ht="15.75" hidden="1">
      <c r="A2" s="796" t="s">
        <v>1898</v>
      </c>
      <c r="B2" s="796"/>
      <c r="C2" s="796"/>
      <c r="D2" s="796"/>
      <c r="R2" s="571"/>
      <c r="S2" s="571"/>
      <c r="T2" s="601"/>
      <c r="U2" s="571"/>
      <c r="V2" s="571"/>
      <c r="W2" s="794" t="s">
        <v>1</v>
      </c>
      <c r="X2" s="794"/>
    </row>
    <row r="3" spans="1:24" ht="14.25" hidden="1" customHeight="1">
      <c r="A3" s="798" t="s">
        <v>1905</v>
      </c>
      <c r="B3" s="798"/>
      <c r="C3" s="798"/>
      <c r="D3" s="798"/>
      <c r="R3" s="572"/>
      <c r="S3" s="572"/>
      <c r="T3" s="602"/>
      <c r="U3" s="572"/>
      <c r="V3" s="572"/>
      <c r="W3" s="795" t="s">
        <v>2</v>
      </c>
      <c r="X3" s="795"/>
    </row>
    <row r="4" spans="1:24" hidden="1">
      <c r="B4"/>
      <c r="S4" s="511"/>
    </row>
    <row r="5" spans="1:24" ht="21.75" customHeight="1">
      <c r="A5" s="797" t="s">
        <v>1930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</row>
    <row r="6" spans="1:24">
      <c r="X6" s="161"/>
    </row>
    <row r="7" spans="1:24" ht="12.75" customHeight="1">
      <c r="A7" s="784" t="s">
        <v>32</v>
      </c>
      <c r="B7" s="784" t="s">
        <v>33</v>
      </c>
      <c r="C7" s="784" t="s">
        <v>34</v>
      </c>
      <c r="D7" s="784" t="s">
        <v>35</v>
      </c>
      <c r="E7" s="780" t="s">
        <v>328</v>
      </c>
      <c r="F7" s="792" t="s">
        <v>329</v>
      </c>
      <c r="G7" s="780" t="s">
        <v>147</v>
      </c>
      <c r="H7" s="631" t="s">
        <v>1937</v>
      </c>
      <c r="I7" s="631" t="s">
        <v>1937</v>
      </c>
      <c r="J7" s="631" t="s">
        <v>1937</v>
      </c>
      <c r="K7" s="631" t="s">
        <v>1937</v>
      </c>
      <c r="L7" s="780" t="s">
        <v>650</v>
      </c>
      <c r="M7" s="780" t="s">
        <v>651</v>
      </c>
      <c r="N7" s="788" t="s">
        <v>1941</v>
      </c>
      <c r="O7" s="788" t="s">
        <v>1942</v>
      </c>
      <c r="P7" s="788" t="s">
        <v>1943</v>
      </c>
      <c r="Q7" s="646" t="s">
        <v>313</v>
      </c>
      <c r="R7" s="780" t="s">
        <v>652</v>
      </c>
      <c r="S7" s="780" t="s">
        <v>1894</v>
      </c>
      <c r="T7" s="784" t="s">
        <v>5</v>
      </c>
      <c r="U7" s="780" t="s">
        <v>653</v>
      </c>
      <c r="V7" s="780" t="s">
        <v>1885</v>
      </c>
      <c r="W7" s="784" t="s">
        <v>254</v>
      </c>
      <c r="X7" s="799" t="s">
        <v>1895</v>
      </c>
    </row>
    <row r="8" spans="1:24" ht="25.5">
      <c r="A8" s="784"/>
      <c r="B8" s="784"/>
      <c r="C8" s="784"/>
      <c r="D8" s="784"/>
      <c r="E8" s="784"/>
      <c r="F8" s="793"/>
      <c r="G8" s="780"/>
      <c r="H8" s="631" t="s">
        <v>1934</v>
      </c>
      <c r="I8" s="631" t="s">
        <v>1938</v>
      </c>
      <c r="J8" s="631" t="s">
        <v>1936</v>
      </c>
      <c r="K8" s="631" t="s">
        <v>847</v>
      </c>
      <c r="L8" s="780"/>
      <c r="M8" s="780"/>
      <c r="N8" s="789"/>
      <c r="O8" s="789"/>
      <c r="P8" s="789"/>
      <c r="Q8" s="647" t="s">
        <v>1945</v>
      </c>
      <c r="R8" s="780"/>
      <c r="S8" s="780"/>
      <c r="T8" s="784"/>
      <c r="U8" s="780"/>
      <c r="V8" s="780"/>
      <c r="W8" s="784"/>
      <c r="X8" s="800"/>
    </row>
    <row r="9" spans="1:24">
      <c r="A9" s="784"/>
      <c r="B9" s="784"/>
      <c r="C9" s="784"/>
      <c r="D9" s="784"/>
      <c r="E9" s="784"/>
      <c r="F9" s="793"/>
      <c r="G9" s="780"/>
      <c r="H9" s="631"/>
      <c r="I9" s="631"/>
      <c r="J9" s="631"/>
      <c r="K9" s="631"/>
      <c r="L9" s="780"/>
      <c r="M9" s="780"/>
      <c r="N9" s="790"/>
      <c r="O9" s="790"/>
      <c r="P9" s="790"/>
      <c r="Q9" s="648"/>
      <c r="R9" s="780"/>
      <c r="S9" s="780"/>
      <c r="T9" s="784"/>
      <c r="U9" s="780"/>
      <c r="V9" s="780"/>
      <c r="W9" s="784"/>
      <c r="X9" s="801"/>
    </row>
    <row r="10" spans="1:24" ht="18" customHeight="1">
      <c r="A10" s="91">
        <v>1</v>
      </c>
      <c r="B10" s="94">
        <v>1</v>
      </c>
      <c r="C10" s="93" t="s">
        <v>41</v>
      </c>
      <c r="D10" s="96" t="s">
        <v>149</v>
      </c>
      <c r="E10" s="94">
        <v>2</v>
      </c>
      <c r="F10" s="96" t="s">
        <v>37</v>
      </c>
      <c r="G10" s="94">
        <v>24.12</v>
      </c>
      <c r="H10" s="94">
        <v>24</v>
      </c>
      <c r="I10" s="94">
        <v>12</v>
      </c>
      <c r="J10" s="94"/>
      <c r="K10" s="94"/>
      <c r="L10" s="109">
        <v>36</v>
      </c>
      <c r="M10" s="109">
        <v>3</v>
      </c>
      <c r="N10" s="109">
        <f t="shared" ref="N10:N31" si="0">H10*M10</f>
        <v>72</v>
      </c>
      <c r="O10" s="109">
        <f t="shared" ref="O10:O31" si="1">I10*M10</f>
        <v>36</v>
      </c>
      <c r="P10" s="109">
        <f t="shared" ref="P10:P31" si="2">J10*M10</f>
        <v>0</v>
      </c>
      <c r="Q10" s="512"/>
      <c r="R10" s="109">
        <f t="shared" ref="R10:R31" si="3">L10*M10</f>
        <v>108</v>
      </c>
      <c r="S10" s="512">
        <v>100</v>
      </c>
      <c r="T10" s="109">
        <v>57</v>
      </c>
      <c r="U10" s="109" t="s">
        <v>38</v>
      </c>
      <c r="V10" s="92"/>
      <c r="W10" s="93"/>
      <c r="X10" s="524" t="s">
        <v>1548</v>
      </c>
    </row>
    <row r="11" spans="1:24" ht="18" customHeight="1">
      <c r="A11" s="91">
        <v>2</v>
      </c>
      <c r="B11" s="94">
        <v>1</v>
      </c>
      <c r="C11" s="93" t="s">
        <v>65</v>
      </c>
      <c r="D11" s="96" t="s">
        <v>150</v>
      </c>
      <c r="E11" s="94">
        <v>2</v>
      </c>
      <c r="F11" s="96" t="s">
        <v>44</v>
      </c>
      <c r="G11" s="94">
        <v>24.12</v>
      </c>
      <c r="H11" s="94">
        <v>24</v>
      </c>
      <c r="I11" s="94">
        <v>12</v>
      </c>
      <c r="J11" s="94"/>
      <c r="K11" s="94"/>
      <c r="L11" s="109">
        <v>36</v>
      </c>
      <c r="M11" s="109">
        <v>1</v>
      </c>
      <c r="N11" s="109">
        <f t="shared" si="0"/>
        <v>24</v>
      </c>
      <c r="O11" s="109">
        <f t="shared" si="1"/>
        <v>12</v>
      </c>
      <c r="P11" s="109">
        <f t="shared" si="2"/>
        <v>0</v>
      </c>
      <c r="Q11" s="512"/>
      <c r="R11" s="109">
        <f t="shared" si="3"/>
        <v>36</v>
      </c>
      <c r="S11" s="512">
        <v>50</v>
      </c>
      <c r="T11" s="109">
        <v>57</v>
      </c>
      <c r="U11" s="109" t="s">
        <v>100</v>
      </c>
      <c r="V11" s="92"/>
      <c r="W11" s="93"/>
      <c r="X11" s="524" t="s">
        <v>1548</v>
      </c>
    </row>
    <row r="12" spans="1:24" ht="18" customHeight="1">
      <c r="A12" s="91">
        <v>3</v>
      </c>
      <c r="B12" s="94">
        <v>1</v>
      </c>
      <c r="C12" s="93" t="s">
        <v>469</v>
      </c>
      <c r="D12" s="96" t="s">
        <v>149</v>
      </c>
      <c r="E12" s="92">
        <v>2</v>
      </c>
      <c r="F12" s="96" t="s">
        <v>37</v>
      </c>
      <c r="G12" s="94">
        <v>24.12</v>
      </c>
      <c r="H12" s="94">
        <v>24</v>
      </c>
      <c r="I12" s="94">
        <v>12</v>
      </c>
      <c r="J12" s="94"/>
      <c r="K12" s="94"/>
      <c r="L12" s="109">
        <v>36</v>
      </c>
      <c r="M12" s="109">
        <v>1</v>
      </c>
      <c r="N12" s="109">
        <f t="shared" si="0"/>
        <v>24</v>
      </c>
      <c r="O12" s="109">
        <f t="shared" si="1"/>
        <v>12</v>
      </c>
      <c r="P12" s="109">
        <f t="shared" si="2"/>
        <v>0</v>
      </c>
      <c r="Q12" s="512"/>
      <c r="R12" s="109">
        <f t="shared" si="3"/>
        <v>36</v>
      </c>
      <c r="S12" s="512">
        <v>100</v>
      </c>
      <c r="T12" s="109">
        <v>57</v>
      </c>
      <c r="U12" s="109" t="s">
        <v>1543</v>
      </c>
      <c r="V12" s="92"/>
      <c r="W12" s="93"/>
      <c r="X12" s="524" t="s">
        <v>1548</v>
      </c>
    </row>
    <row r="13" spans="1:24" ht="18" customHeight="1">
      <c r="A13" s="91">
        <v>4</v>
      </c>
      <c r="B13" s="94">
        <v>1</v>
      </c>
      <c r="C13" s="93" t="s">
        <v>298</v>
      </c>
      <c r="D13" s="96" t="s">
        <v>148</v>
      </c>
      <c r="E13" s="94">
        <v>3</v>
      </c>
      <c r="F13" s="96" t="s">
        <v>44</v>
      </c>
      <c r="G13" s="94">
        <v>36.18</v>
      </c>
      <c r="H13" s="94">
        <v>36</v>
      </c>
      <c r="I13" s="94">
        <v>18</v>
      </c>
      <c r="J13" s="94"/>
      <c r="K13" s="94"/>
      <c r="L13" s="109">
        <v>54</v>
      </c>
      <c r="M13" s="109">
        <v>1</v>
      </c>
      <c r="N13" s="109">
        <f t="shared" si="0"/>
        <v>36</v>
      </c>
      <c r="O13" s="109">
        <f t="shared" si="1"/>
        <v>18</v>
      </c>
      <c r="P13" s="109">
        <f t="shared" si="2"/>
        <v>0</v>
      </c>
      <c r="Q13" s="512"/>
      <c r="R13" s="109">
        <f t="shared" si="3"/>
        <v>54</v>
      </c>
      <c r="S13" s="512">
        <v>115</v>
      </c>
      <c r="T13" s="109">
        <v>57</v>
      </c>
      <c r="U13" s="109" t="s">
        <v>95</v>
      </c>
      <c r="V13" s="92"/>
      <c r="W13" s="93"/>
      <c r="X13" s="524" t="s">
        <v>1548</v>
      </c>
    </row>
    <row r="14" spans="1:24" ht="18" customHeight="1">
      <c r="A14" s="91">
        <v>5</v>
      </c>
      <c r="B14" s="94">
        <v>1</v>
      </c>
      <c r="C14" s="93" t="s">
        <v>65</v>
      </c>
      <c r="D14" s="96" t="s">
        <v>150</v>
      </c>
      <c r="E14" s="94">
        <v>2</v>
      </c>
      <c r="F14" s="96" t="s">
        <v>44</v>
      </c>
      <c r="G14" s="94">
        <v>24.12</v>
      </c>
      <c r="H14" s="94">
        <v>24</v>
      </c>
      <c r="I14" s="94">
        <v>12</v>
      </c>
      <c r="J14" s="94"/>
      <c r="K14" s="94"/>
      <c r="L14" s="109">
        <v>36</v>
      </c>
      <c r="M14" s="109">
        <v>1</v>
      </c>
      <c r="N14" s="109">
        <f t="shared" si="0"/>
        <v>24</v>
      </c>
      <c r="O14" s="109">
        <f t="shared" si="1"/>
        <v>12</v>
      </c>
      <c r="P14" s="109">
        <f t="shared" si="2"/>
        <v>0</v>
      </c>
      <c r="Q14" s="512"/>
      <c r="R14" s="109">
        <f t="shared" si="3"/>
        <v>36</v>
      </c>
      <c r="S14" s="512">
        <v>100</v>
      </c>
      <c r="T14" s="109">
        <v>58</v>
      </c>
      <c r="U14" s="109" t="s">
        <v>95</v>
      </c>
      <c r="V14" s="92"/>
      <c r="W14" s="93"/>
      <c r="X14" s="524" t="s">
        <v>1548</v>
      </c>
    </row>
    <row r="15" spans="1:24" ht="18" customHeight="1">
      <c r="A15" s="91">
        <v>6</v>
      </c>
      <c r="B15" s="94">
        <v>1</v>
      </c>
      <c r="C15" s="93" t="s">
        <v>1812</v>
      </c>
      <c r="D15" s="96" t="s">
        <v>1813</v>
      </c>
      <c r="E15" s="92">
        <v>2</v>
      </c>
      <c r="F15" s="96" t="s">
        <v>37</v>
      </c>
      <c r="G15" s="94">
        <v>24.12</v>
      </c>
      <c r="H15" s="94">
        <v>24</v>
      </c>
      <c r="I15" s="94">
        <v>12</v>
      </c>
      <c r="J15" s="94"/>
      <c r="K15" s="94"/>
      <c r="L15" s="109">
        <v>36</v>
      </c>
      <c r="M15" s="109">
        <v>1</v>
      </c>
      <c r="N15" s="109">
        <f t="shared" si="0"/>
        <v>24</v>
      </c>
      <c r="O15" s="109">
        <f t="shared" si="1"/>
        <v>12</v>
      </c>
      <c r="P15" s="109">
        <f t="shared" si="2"/>
        <v>0</v>
      </c>
      <c r="Q15" s="512"/>
      <c r="R15" s="109">
        <f t="shared" si="3"/>
        <v>36</v>
      </c>
      <c r="S15" s="512">
        <v>56</v>
      </c>
      <c r="T15" s="109">
        <v>58</v>
      </c>
      <c r="U15" s="109" t="s">
        <v>811</v>
      </c>
      <c r="V15" s="92"/>
      <c r="W15" s="93"/>
      <c r="X15" s="524" t="s">
        <v>1548</v>
      </c>
    </row>
    <row r="16" spans="1:24" ht="18" customHeight="1">
      <c r="A16" s="91">
        <v>7</v>
      </c>
      <c r="B16" s="94">
        <v>1</v>
      </c>
      <c r="C16" s="93" t="s">
        <v>1815</v>
      </c>
      <c r="D16" s="96" t="s">
        <v>1816</v>
      </c>
      <c r="E16" s="92">
        <v>2</v>
      </c>
      <c r="F16" s="96" t="s">
        <v>44</v>
      </c>
      <c r="G16" s="94">
        <v>24.12</v>
      </c>
      <c r="H16" s="94">
        <v>24</v>
      </c>
      <c r="I16" s="94">
        <v>12</v>
      </c>
      <c r="J16" s="94"/>
      <c r="K16" s="94"/>
      <c r="L16" s="109">
        <v>36</v>
      </c>
      <c r="M16" s="109">
        <v>1</v>
      </c>
      <c r="N16" s="109">
        <f t="shared" si="0"/>
        <v>24</v>
      </c>
      <c r="O16" s="109">
        <f t="shared" si="1"/>
        <v>12</v>
      </c>
      <c r="P16" s="109">
        <f t="shared" si="2"/>
        <v>0</v>
      </c>
      <c r="Q16" s="512"/>
      <c r="R16" s="109">
        <f t="shared" si="3"/>
        <v>36</v>
      </c>
      <c r="S16" s="512">
        <v>60</v>
      </c>
      <c r="T16" s="109">
        <v>58</v>
      </c>
      <c r="U16" s="109" t="s">
        <v>811</v>
      </c>
      <c r="V16" s="92"/>
      <c r="W16" s="93"/>
      <c r="X16" s="524" t="s">
        <v>1548</v>
      </c>
    </row>
    <row r="17" spans="1:75" ht="18" customHeight="1">
      <c r="A17" s="91">
        <v>8</v>
      </c>
      <c r="B17" s="94">
        <v>1</v>
      </c>
      <c r="C17" s="93" t="s">
        <v>1828</v>
      </c>
      <c r="D17" s="96" t="s">
        <v>1829</v>
      </c>
      <c r="E17" s="94">
        <v>3</v>
      </c>
      <c r="F17" s="96" t="s">
        <v>37</v>
      </c>
      <c r="G17" s="94">
        <v>36.18</v>
      </c>
      <c r="H17" s="94">
        <v>36</v>
      </c>
      <c r="I17" s="94">
        <v>18</v>
      </c>
      <c r="J17" s="94"/>
      <c r="K17" s="94"/>
      <c r="L17" s="109">
        <v>54</v>
      </c>
      <c r="M17" s="109">
        <v>1</v>
      </c>
      <c r="N17" s="109">
        <f t="shared" si="0"/>
        <v>36</v>
      </c>
      <c r="O17" s="109">
        <f t="shared" si="1"/>
        <v>18</v>
      </c>
      <c r="P17" s="109">
        <f t="shared" si="2"/>
        <v>0</v>
      </c>
      <c r="Q17" s="512"/>
      <c r="R17" s="109">
        <f t="shared" si="3"/>
        <v>54</v>
      </c>
      <c r="S17" s="512">
        <v>65</v>
      </c>
      <c r="T17" s="109">
        <v>58</v>
      </c>
      <c r="U17" s="109" t="s">
        <v>842</v>
      </c>
      <c r="V17" s="92"/>
      <c r="W17" s="93" t="s">
        <v>819</v>
      </c>
      <c r="X17" s="524" t="s">
        <v>1548</v>
      </c>
    </row>
    <row r="18" spans="1:75" ht="18" customHeight="1">
      <c r="A18" s="91">
        <v>9</v>
      </c>
      <c r="B18" s="94">
        <v>1</v>
      </c>
      <c r="C18" s="93" t="s">
        <v>41</v>
      </c>
      <c r="D18" s="96" t="s">
        <v>1834</v>
      </c>
      <c r="E18" s="94">
        <v>2</v>
      </c>
      <c r="F18" s="96" t="s">
        <v>44</v>
      </c>
      <c r="G18" s="94">
        <v>24.12</v>
      </c>
      <c r="H18" s="94">
        <v>24</v>
      </c>
      <c r="I18" s="94">
        <v>12</v>
      </c>
      <c r="J18" s="94"/>
      <c r="K18" s="94"/>
      <c r="L18" s="109">
        <v>36</v>
      </c>
      <c r="M18" s="109">
        <v>1</v>
      </c>
      <c r="N18" s="109">
        <f t="shared" si="0"/>
        <v>24</v>
      </c>
      <c r="O18" s="109">
        <f t="shared" si="1"/>
        <v>12</v>
      </c>
      <c r="P18" s="109">
        <f t="shared" si="2"/>
        <v>0</v>
      </c>
      <c r="Q18" s="512"/>
      <c r="R18" s="109">
        <f t="shared" si="3"/>
        <v>36</v>
      </c>
      <c r="S18" s="512">
        <v>22</v>
      </c>
      <c r="T18" s="109">
        <v>58</v>
      </c>
      <c r="U18" s="109" t="s">
        <v>814</v>
      </c>
      <c r="V18" s="92"/>
      <c r="W18" s="93" t="s">
        <v>819</v>
      </c>
      <c r="X18" s="524" t="s">
        <v>1548</v>
      </c>
    </row>
    <row r="19" spans="1:75" ht="18" customHeight="1">
      <c r="A19" s="91">
        <v>10</v>
      </c>
      <c r="B19" s="94">
        <v>1</v>
      </c>
      <c r="C19" s="93" t="s">
        <v>298</v>
      </c>
      <c r="D19" s="96" t="s">
        <v>148</v>
      </c>
      <c r="E19" s="94">
        <v>3</v>
      </c>
      <c r="F19" s="96" t="s">
        <v>37</v>
      </c>
      <c r="G19" s="94">
        <v>36.18</v>
      </c>
      <c r="H19" s="94">
        <v>36</v>
      </c>
      <c r="I19" s="94">
        <v>18</v>
      </c>
      <c r="J19" s="94"/>
      <c r="K19" s="94"/>
      <c r="L19" s="109">
        <v>54</v>
      </c>
      <c r="M19" s="109">
        <v>3</v>
      </c>
      <c r="N19" s="109">
        <f t="shared" si="0"/>
        <v>108</v>
      </c>
      <c r="O19" s="109">
        <f t="shared" si="1"/>
        <v>54</v>
      </c>
      <c r="P19" s="109">
        <f t="shared" si="2"/>
        <v>0</v>
      </c>
      <c r="Q19" s="512"/>
      <c r="R19" s="109">
        <f t="shared" si="3"/>
        <v>162</v>
      </c>
      <c r="S19" s="512">
        <v>100</v>
      </c>
      <c r="T19" s="109">
        <v>59</v>
      </c>
      <c r="U19" s="109" t="s">
        <v>38</v>
      </c>
      <c r="V19" s="92"/>
      <c r="W19" s="93"/>
      <c r="X19" s="524" t="s">
        <v>1548</v>
      </c>
    </row>
    <row r="20" spans="1:75" ht="18" customHeight="1">
      <c r="A20" s="91">
        <v>11</v>
      </c>
      <c r="B20" s="94">
        <v>1</v>
      </c>
      <c r="C20" s="93" t="s">
        <v>63</v>
      </c>
      <c r="D20" s="96" t="s">
        <v>160</v>
      </c>
      <c r="E20" s="92">
        <v>2</v>
      </c>
      <c r="F20" s="96" t="s">
        <v>37</v>
      </c>
      <c r="G20" s="94">
        <v>24.12</v>
      </c>
      <c r="H20" s="94">
        <v>24</v>
      </c>
      <c r="I20" s="94">
        <v>12</v>
      </c>
      <c r="J20" s="94"/>
      <c r="K20" s="94"/>
      <c r="L20" s="109">
        <v>36</v>
      </c>
      <c r="M20" s="109">
        <v>3</v>
      </c>
      <c r="N20" s="109">
        <f t="shared" si="0"/>
        <v>72</v>
      </c>
      <c r="O20" s="109">
        <f t="shared" si="1"/>
        <v>36</v>
      </c>
      <c r="P20" s="109">
        <f t="shared" si="2"/>
        <v>0</v>
      </c>
      <c r="Q20" s="512"/>
      <c r="R20" s="109">
        <f t="shared" si="3"/>
        <v>108</v>
      </c>
      <c r="S20" s="512">
        <v>100</v>
      </c>
      <c r="T20" s="109">
        <v>59</v>
      </c>
      <c r="U20" s="109" t="s">
        <v>38</v>
      </c>
      <c r="V20" s="92"/>
      <c r="W20" s="93"/>
      <c r="X20" s="524" t="s">
        <v>1548</v>
      </c>
    </row>
    <row r="21" spans="1:75" ht="18" customHeight="1">
      <c r="A21" s="91">
        <v>12</v>
      </c>
      <c r="B21" s="94">
        <v>1</v>
      </c>
      <c r="C21" s="93" t="s">
        <v>298</v>
      </c>
      <c r="D21" s="96" t="s">
        <v>148</v>
      </c>
      <c r="E21" s="94">
        <v>3</v>
      </c>
      <c r="F21" s="96" t="s">
        <v>37</v>
      </c>
      <c r="G21" s="94">
        <v>36.18</v>
      </c>
      <c r="H21" s="94">
        <v>36</v>
      </c>
      <c r="I21" s="94">
        <v>18</v>
      </c>
      <c r="J21" s="94"/>
      <c r="K21" s="94"/>
      <c r="L21" s="109">
        <v>54</v>
      </c>
      <c r="M21" s="109">
        <v>1</v>
      </c>
      <c r="N21" s="109">
        <f t="shared" si="0"/>
        <v>36</v>
      </c>
      <c r="O21" s="109">
        <f t="shared" si="1"/>
        <v>18</v>
      </c>
      <c r="P21" s="109">
        <f t="shared" si="2"/>
        <v>0</v>
      </c>
      <c r="Q21" s="512"/>
      <c r="R21" s="109">
        <f t="shared" si="3"/>
        <v>54</v>
      </c>
      <c r="S21" s="512">
        <v>70</v>
      </c>
      <c r="T21" s="109">
        <v>59</v>
      </c>
      <c r="U21" s="109" t="s">
        <v>811</v>
      </c>
      <c r="V21" s="92"/>
      <c r="W21" s="93"/>
      <c r="X21" s="524" t="s">
        <v>1548</v>
      </c>
    </row>
    <row r="22" spans="1:75" ht="18" customHeight="1">
      <c r="A22" s="91">
        <v>13</v>
      </c>
      <c r="B22" s="94">
        <v>1</v>
      </c>
      <c r="C22" s="93" t="s">
        <v>121</v>
      </c>
      <c r="D22" s="96" t="s">
        <v>148</v>
      </c>
      <c r="E22" s="94">
        <v>3</v>
      </c>
      <c r="F22" s="96" t="s">
        <v>37</v>
      </c>
      <c r="G22" s="94">
        <v>36.18</v>
      </c>
      <c r="H22" s="94">
        <v>36</v>
      </c>
      <c r="I22" s="94">
        <v>18</v>
      </c>
      <c r="J22" s="94"/>
      <c r="K22" s="94"/>
      <c r="L22" s="109">
        <v>54</v>
      </c>
      <c r="M22" s="109">
        <v>2</v>
      </c>
      <c r="N22" s="109">
        <f t="shared" si="0"/>
        <v>72</v>
      </c>
      <c r="O22" s="109">
        <f t="shared" si="1"/>
        <v>36</v>
      </c>
      <c r="P22" s="109">
        <f t="shared" si="2"/>
        <v>0</v>
      </c>
      <c r="Q22" s="512"/>
      <c r="R22" s="109">
        <f t="shared" si="3"/>
        <v>108</v>
      </c>
      <c r="S22" s="512">
        <v>100</v>
      </c>
      <c r="T22" s="109">
        <v>59</v>
      </c>
      <c r="U22" s="109" t="s">
        <v>46</v>
      </c>
      <c r="V22" s="92"/>
      <c r="W22" s="93"/>
      <c r="X22" s="524" t="s">
        <v>1548</v>
      </c>
    </row>
    <row r="23" spans="1:75" ht="18" customHeight="1">
      <c r="A23" s="91">
        <v>14</v>
      </c>
      <c r="B23" s="94">
        <v>1</v>
      </c>
      <c r="C23" s="93" t="s">
        <v>121</v>
      </c>
      <c r="D23" s="96" t="s">
        <v>148</v>
      </c>
      <c r="E23" s="92">
        <v>3</v>
      </c>
      <c r="F23" s="96" t="s">
        <v>37</v>
      </c>
      <c r="G23" s="94">
        <v>36.18</v>
      </c>
      <c r="H23" s="94">
        <v>36</v>
      </c>
      <c r="I23" s="94">
        <v>18</v>
      </c>
      <c r="J23" s="94"/>
      <c r="K23" s="94"/>
      <c r="L23" s="109">
        <v>54</v>
      </c>
      <c r="M23" s="109">
        <v>1</v>
      </c>
      <c r="N23" s="109">
        <f t="shared" si="0"/>
        <v>36</v>
      </c>
      <c r="O23" s="109">
        <f t="shared" si="1"/>
        <v>18</v>
      </c>
      <c r="P23" s="109">
        <f t="shared" si="2"/>
        <v>0</v>
      </c>
      <c r="Q23" s="512"/>
      <c r="R23" s="109">
        <f t="shared" si="3"/>
        <v>54</v>
      </c>
      <c r="S23" s="512">
        <v>100</v>
      </c>
      <c r="T23" s="109">
        <v>59</v>
      </c>
      <c r="U23" s="109" t="s">
        <v>1653</v>
      </c>
      <c r="V23" s="92"/>
      <c r="W23" s="93"/>
      <c r="X23" s="524" t="s">
        <v>1548</v>
      </c>
    </row>
    <row r="24" spans="1:75" ht="18" customHeight="1">
      <c r="A24" s="91">
        <v>15</v>
      </c>
      <c r="B24" s="94">
        <v>1</v>
      </c>
      <c r="C24" s="93" t="s">
        <v>41</v>
      </c>
      <c r="D24" s="96" t="s">
        <v>149</v>
      </c>
      <c r="E24" s="92">
        <v>2</v>
      </c>
      <c r="F24" s="96" t="s">
        <v>44</v>
      </c>
      <c r="G24" s="94">
        <v>24.12</v>
      </c>
      <c r="H24" s="94">
        <v>24</v>
      </c>
      <c r="I24" s="94">
        <v>12</v>
      </c>
      <c r="J24" s="94"/>
      <c r="K24" s="94"/>
      <c r="L24" s="109">
        <v>36</v>
      </c>
      <c r="M24" s="109">
        <v>1</v>
      </c>
      <c r="N24" s="109">
        <f t="shared" si="0"/>
        <v>24</v>
      </c>
      <c r="O24" s="109">
        <f t="shared" si="1"/>
        <v>12</v>
      </c>
      <c r="P24" s="109">
        <f t="shared" si="2"/>
        <v>0</v>
      </c>
      <c r="Q24" s="512"/>
      <c r="R24" s="109">
        <f t="shared" si="3"/>
        <v>36</v>
      </c>
      <c r="S24" s="512">
        <v>90</v>
      </c>
      <c r="T24" s="109">
        <v>59</v>
      </c>
      <c r="U24" s="109" t="s">
        <v>85</v>
      </c>
      <c r="V24" s="92"/>
      <c r="W24" s="93"/>
      <c r="X24" s="524" t="s">
        <v>1548</v>
      </c>
    </row>
    <row r="25" spans="1:75" s="134" customFormat="1" ht="18" customHeight="1">
      <c r="A25" s="91">
        <v>16</v>
      </c>
      <c r="B25" s="94">
        <v>1</v>
      </c>
      <c r="C25" s="93" t="s">
        <v>41</v>
      </c>
      <c r="D25" s="96" t="s">
        <v>149</v>
      </c>
      <c r="E25" s="92">
        <v>2</v>
      </c>
      <c r="F25" s="96" t="s">
        <v>44</v>
      </c>
      <c r="G25" s="94">
        <v>24.12</v>
      </c>
      <c r="H25" s="94">
        <v>24</v>
      </c>
      <c r="I25" s="94">
        <v>12</v>
      </c>
      <c r="J25" s="94"/>
      <c r="K25" s="94"/>
      <c r="L25" s="109">
        <v>36</v>
      </c>
      <c r="M25" s="109">
        <v>1</v>
      </c>
      <c r="N25" s="109">
        <f t="shared" si="0"/>
        <v>24</v>
      </c>
      <c r="O25" s="109">
        <f t="shared" si="1"/>
        <v>12</v>
      </c>
      <c r="P25" s="109">
        <f t="shared" si="2"/>
        <v>0</v>
      </c>
      <c r="Q25" s="512"/>
      <c r="R25" s="109">
        <f t="shared" si="3"/>
        <v>36</v>
      </c>
      <c r="S25" s="512">
        <v>75</v>
      </c>
      <c r="T25" s="109">
        <v>59</v>
      </c>
      <c r="U25" s="109" t="s">
        <v>53</v>
      </c>
      <c r="V25" s="92"/>
      <c r="W25" s="93"/>
      <c r="X25" s="524" t="s">
        <v>1548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8" customHeight="1">
      <c r="A26" s="91">
        <v>17</v>
      </c>
      <c r="B26" s="94">
        <v>1</v>
      </c>
      <c r="C26" s="93" t="s">
        <v>298</v>
      </c>
      <c r="D26" s="96" t="s">
        <v>148</v>
      </c>
      <c r="E26" s="94">
        <v>3</v>
      </c>
      <c r="F26" s="96" t="s">
        <v>37</v>
      </c>
      <c r="G26" s="94">
        <v>36.18</v>
      </c>
      <c r="H26" s="94">
        <v>36</v>
      </c>
      <c r="I26" s="94">
        <v>18</v>
      </c>
      <c r="J26" s="94"/>
      <c r="K26" s="94"/>
      <c r="L26" s="109">
        <v>54</v>
      </c>
      <c r="M26" s="109">
        <v>1</v>
      </c>
      <c r="N26" s="109">
        <f t="shared" si="0"/>
        <v>36</v>
      </c>
      <c r="O26" s="109">
        <f t="shared" si="1"/>
        <v>18</v>
      </c>
      <c r="P26" s="109">
        <f t="shared" si="2"/>
        <v>0</v>
      </c>
      <c r="Q26" s="512"/>
      <c r="R26" s="109">
        <f t="shared" si="3"/>
        <v>54</v>
      </c>
      <c r="S26" s="512">
        <v>100</v>
      </c>
      <c r="T26" s="109">
        <v>59</v>
      </c>
      <c r="U26" s="109" t="s">
        <v>816</v>
      </c>
      <c r="V26" s="92"/>
      <c r="W26" s="93"/>
      <c r="X26" s="524" t="s">
        <v>1548</v>
      </c>
    </row>
    <row r="27" spans="1:75" ht="18" customHeight="1">
      <c r="A27" s="91">
        <v>18</v>
      </c>
      <c r="B27" s="94">
        <v>1</v>
      </c>
      <c r="C27" s="93" t="s">
        <v>65</v>
      </c>
      <c r="D27" s="96" t="s">
        <v>150</v>
      </c>
      <c r="E27" s="94">
        <v>2</v>
      </c>
      <c r="F27" s="96" t="s">
        <v>44</v>
      </c>
      <c r="G27" s="94">
        <v>24.12</v>
      </c>
      <c r="H27" s="94">
        <v>24</v>
      </c>
      <c r="I27" s="94">
        <v>12</v>
      </c>
      <c r="J27" s="94"/>
      <c r="K27" s="94"/>
      <c r="L27" s="109">
        <v>36</v>
      </c>
      <c r="M27" s="109">
        <v>1</v>
      </c>
      <c r="N27" s="109">
        <f t="shared" si="0"/>
        <v>24</v>
      </c>
      <c r="O27" s="109">
        <f t="shared" si="1"/>
        <v>12</v>
      </c>
      <c r="P27" s="109">
        <f t="shared" si="2"/>
        <v>0</v>
      </c>
      <c r="Q27" s="512"/>
      <c r="R27" s="109">
        <f t="shared" si="3"/>
        <v>36</v>
      </c>
      <c r="S27" s="512">
        <v>90</v>
      </c>
      <c r="T27" s="109">
        <v>59</v>
      </c>
      <c r="U27" s="109" t="s">
        <v>60</v>
      </c>
      <c r="V27" s="92"/>
      <c r="W27" s="93"/>
      <c r="X27" s="524" t="s">
        <v>1548</v>
      </c>
    </row>
    <row r="28" spans="1:75" ht="18" customHeight="1">
      <c r="A28" s="91">
        <v>19</v>
      </c>
      <c r="B28" s="94">
        <v>1</v>
      </c>
      <c r="C28" s="93" t="s">
        <v>121</v>
      </c>
      <c r="D28" s="96" t="s">
        <v>148</v>
      </c>
      <c r="E28" s="92">
        <v>3</v>
      </c>
      <c r="F28" s="96" t="s">
        <v>37</v>
      </c>
      <c r="G28" s="94">
        <v>36.18</v>
      </c>
      <c r="H28" s="94">
        <v>36</v>
      </c>
      <c r="I28" s="94">
        <v>18</v>
      </c>
      <c r="J28" s="94"/>
      <c r="K28" s="94"/>
      <c r="L28" s="109">
        <v>54</v>
      </c>
      <c r="M28" s="109">
        <v>2</v>
      </c>
      <c r="N28" s="109">
        <f t="shared" si="0"/>
        <v>72</v>
      </c>
      <c r="O28" s="109">
        <f t="shared" si="1"/>
        <v>36</v>
      </c>
      <c r="P28" s="109">
        <f t="shared" si="2"/>
        <v>0</v>
      </c>
      <c r="Q28" s="512"/>
      <c r="R28" s="109">
        <f t="shared" si="3"/>
        <v>108</v>
      </c>
      <c r="S28" s="512">
        <v>110</v>
      </c>
      <c r="T28" s="109">
        <v>59</v>
      </c>
      <c r="U28" s="109" t="s">
        <v>74</v>
      </c>
      <c r="V28" s="92"/>
      <c r="W28" s="93"/>
      <c r="X28" s="524" t="s">
        <v>1548</v>
      </c>
    </row>
    <row r="29" spans="1:75" ht="18" customHeight="1">
      <c r="A29" s="91">
        <v>20</v>
      </c>
      <c r="B29" s="94">
        <v>1</v>
      </c>
      <c r="C29" s="93" t="s">
        <v>298</v>
      </c>
      <c r="D29" s="96" t="s">
        <v>148</v>
      </c>
      <c r="E29" s="94">
        <v>3</v>
      </c>
      <c r="F29" s="96" t="s">
        <v>37</v>
      </c>
      <c r="G29" s="94">
        <v>36.18</v>
      </c>
      <c r="H29" s="94">
        <v>36</v>
      </c>
      <c r="I29" s="94">
        <v>18</v>
      </c>
      <c r="J29" s="94"/>
      <c r="K29" s="94"/>
      <c r="L29" s="109">
        <v>54</v>
      </c>
      <c r="M29" s="109">
        <v>2</v>
      </c>
      <c r="N29" s="109">
        <f t="shared" si="0"/>
        <v>72</v>
      </c>
      <c r="O29" s="109">
        <f t="shared" si="1"/>
        <v>36</v>
      </c>
      <c r="P29" s="109">
        <f t="shared" si="2"/>
        <v>0</v>
      </c>
      <c r="Q29" s="512"/>
      <c r="R29" s="109">
        <f t="shared" si="3"/>
        <v>108</v>
      </c>
      <c r="S29" s="512">
        <v>75</v>
      </c>
      <c r="T29" s="109">
        <v>59</v>
      </c>
      <c r="U29" s="109" t="s">
        <v>812</v>
      </c>
      <c r="V29" s="92"/>
      <c r="W29" s="93"/>
      <c r="X29" s="524" t="s">
        <v>1548</v>
      </c>
    </row>
    <row r="30" spans="1:75" ht="18" customHeight="1">
      <c r="A30" s="91">
        <v>21</v>
      </c>
      <c r="B30" s="94">
        <v>1</v>
      </c>
      <c r="C30" s="93" t="s">
        <v>298</v>
      </c>
      <c r="D30" s="96" t="s">
        <v>148</v>
      </c>
      <c r="E30" s="94">
        <v>3</v>
      </c>
      <c r="F30" s="96" t="s">
        <v>37</v>
      </c>
      <c r="G30" s="94">
        <v>36.18</v>
      </c>
      <c r="H30" s="94">
        <v>36</v>
      </c>
      <c r="I30" s="94">
        <v>18</v>
      </c>
      <c r="J30" s="94"/>
      <c r="K30" s="94"/>
      <c r="L30" s="109">
        <v>54</v>
      </c>
      <c r="M30" s="109">
        <v>1</v>
      </c>
      <c r="N30" s="109">
        <f t="shared" si="0"/>
        <v>36</v>
      </c>
      <c r="O30" s="109">
        <f t="shared" si="1"/>
        <v>18</v>
      </c>
      <c r="P30" s="109">
        <f t="shared" si="2"/>
        <v>0</v>
      </c>
      <c r="Q30" s="512"/>
      <c r="R30" s="109">
        <f t="shared" si="3"/>
        <v>54</v>
      </c>
      <c r="S30" s="512">
        <v>80</v>
      </c>
      <c r="T30" s="109">
        <v>59</v>
      </c>
      <c r="U30" s="109" t="s">
        <v>813</v>
      </c>
      <c r="V30" s="92"/>
      <c r="W30" s="93"/>
      <c r="X30" s="524" t="s">
        <v>1548</v>
      </c>
    </row>
    <row r="31" spans="1:75" ht="18" customHeight="1">
      <c r="A31" s="91">
        <v>22</v>
      </c>
      <c r="B31" s="94">
        <v>1</v>
      </c>
      <c r="C31" s="93" t="s">
        <v>298</v>
      </c>
      <c r="D31" s="96" t="s">
        <v>148</v>
      </c>
      <c r="E31" s="94">
        <v>3</v>
      </c>
      <c r="F31" s="96" t="s">
        <v>37</v>
      </c>
      <c r="G31" s="94">
        <v>36.18</v>
      </c>
      <c r="H31" s="94">
        <v>36</v>
      </c>
      <c r="I31" s="94">
        <v>18</v>
      </c>
      <c r="J31" s="94"/>
      <c r="K31" s="94"/>
      <c r="L31" s="109">
        <v>54</v>
      </c>
      <c r="M31" s="109">
        <v>1</v>
      </c>
      <c r="N31" s="109">
        <f t="shared" si="0"/>
        <v>36</v>
      </c>
      <c r="O31" s="109">
        <f t="shared" si="1"/>
        <v>18</v>
      </c>
      <c r="P31" s="109">
        <f t="shared" si="2"/>
        <v>0</v>
      </c>
      <c r="Q31" s="512"/>
      <c r="R31" s="109">
        <f t="shared" si="3"/>
        <v>54</v>
      </c>
      <c r="S31" s="512">
        <v>100</v>
      </c>
      <c r="T31" s="109">
        <v>59</v>
      </c>
      <c r="U31" s="109" t="s">
        <v>129</v>
      </c>
      <c r="V31" s="105"/>
      <c r="W31" s="98"/>
      <c r="X31" s="524" t="s">
        <v>1548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</row>
    <row r="32" spans="1:75" ht="18" customHeight="1">
      <c r="A32" s="103"/>
      <c r="B32" s="94">
        <v>1</v>
      </c>
      <c r="C32" s="98" t="s">
        <v>313</v>
      </c>
      <c r="D32" s="96"/>
      <c r="E32" s="94"/>
      <c r="F32" s="96"/>
      <c r="G32" s="94"/>
      <c r="H32" s="94"/>
      <c r="I32" s="94"/>
      <c r="J32" s="94"/>
      <c r="K32" s="94"/>
      <c r="L32" s="109"/>
      <c r="M32" s="609">
        <f t="shared" ref="M32:R32" si="4">SUM(M10:M31)</f>
        <v>31</v>
      </c>
      <c r="N32" s="104">
        <f t="shared" si="4"/>
        <v>936</v>
      </c>
      <c r="O32" s="104">
        <f t="shared" si="4"/>
        <v>468</v>
      </c>
      <c r="P32" s="104">
        <f t="shared" si="4"/>
        <v>0</v>
      </c>
      <c r="Q32" s="649">
        <f t="shared" si="4"/>
        <v>0</v>
      </c>
      <c r="R32" s="104">
        <f t="shared" si="4"/>
        <v>1404</v>
      </c>
      <c r="S32" s="512"/>
      <c r="T32" s="109"/>
      <c r="U32" s="109"/>
      <c r="V32" s="105"/>
      <c r="W32" s="98"/>
      <c r="X32" s="524" t="s">
        <v>1548</v>
      </c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</row>
    <row r="33" spans="1:75" ht="18" customHeight="1">
      <c r="A33" s="91">
        <v>1</v>
      </c>
      <c r="B33" s="94">
        <v>2</v>
      </c>
      <c r="C33" s="93" t="s">
        <v>562</v>
      </c>
      <c r="D33" s="96" t="s">
        <v>851</v>
      </c>
      <c r="E33" s="92">
        <v>3</v>
      </c>
      <c r="F33" s="96" t="s">
        <v>37</v>
      </c>
      <c r="G33" s="94" t="s">
        <v>753</v>
      </c>
      <c r="H33" s="94">
        <v>34</v>
      </c>
      <c r="I33" s="94">
        <v>12</v>
      </c>
      <c r="J33" s="94">
        <v>5</v>
      </c>
      <c r="K33" s="94"/>
      <c r="L33" s="109">
        <v>51</v>
      </c>
      <c r="M33" s="109">
        <v>4</v>
      </c>
      <c r="N33" s="109">
        <f t="shared" ref="N33:N46" si="5">H33*M33</f>
        <v>136</v>
      </c>
      <c r="O33" s="109">
        <f t="shared" ref="O33:O46" si="6">I33*M33</f>
        <v>48</v>
      </c>
      <c r="P33" s="109">
        <f t="shared" ref="P33:P46" si="7">J33*M33</f>
        <v>20</v>
      </c>
      <c r="Q33" s="512"/>
      <c r="R33" s="109">
        <f t="shared" ref="R33:R46" si="8">L33*M33</f>
        <v>204</v>
      </c>
      <c r="S33" s="512">
        <v>100</v>
      </c>
      <c r="T33" s="109">
        <v>57</v>
      </c>
      <c r="U33" s="109" t="s">
        <v>38</v>
      </c>
      <c r="V33" s="92"/>
      <c r="W33" s="93"/>
      <c r="X33" s="524" t="s">
        <v>1492</v>
      </c>
    </row>
    <row r="34" spans="1:75" ht="18" customHeight="1">
      <c r="A34" s="91">
        <v>2</v>
      </c>
      <c r="B34" s="94">
        <v>2</v>
      </c>
      <c r="C34" s="93" t="s">
        <v>43</v>
      </c>
      <c r="D34" s="96" t="s">
        <v>153</v>
      </c>
      <c r="E34" s="94">
        <v>3</v>
      </c>
      <c r="F34" s="96" t="s">
        <v>37</v>
      </c>
      <c r="G34" s="94">
        <v>36.18</v>
      </c>
      <c r="H34" s="94">
        <v>36</v>
      </c>
      <c r="I34" s="94">
        <v>18</v>
      </c>
      <c r="J34" s="94"/>
      <c r="K34" s="94"/>
      <c r="L34" s="109">
        <v>54</v>
      </c>
      <c r="M34" s="109">
        <v>1</v>
      </c>
      <c r="N34" s="109">
        <f t="shared" si="5"/>
        <v>36</v>
      </c>
      <c r="O34" s="109">
        <f t="shared" si="6"/>
        <v>18</v>
      </c>
      <c r="P34" s="109">
        <f t="shared" si="7"/>
        <v>0</v>
      </c>
      <c r="Q34" s="512"/>
      <c r="R34" s="109">
        <f t="shared" si="8"/>
        <v>54</v>
      </c>
      <c r="S34" s="512">
        <v>100</v>
      </c>
      <c r="T34" s="109">
        <v>57</v>
      </c>
      <c r="U34" s="109" t="s">
        <v>38</v>
      </c>
      <c r="V34" s="92"/>
      <c r="W34" s="93"/>
      <c r="X34" s="524" t="s">
        <v>1492</v>
      </c>
    </row>
    <row r="35" spans="1:75" ht="18" customHeight="1">
      <c r="A35" s="91">
        <v>3</v>
      </c>
      <c r="B35" s="94">
        <v>2</v>
      </c>
      <c r="C35" s="93" t="s">
        <v>231</v>
      </c>
      <c r="D35" s="96" t="s">
        <v>151</v>
      </c>
      <c r="E35" s="92">
        <v>3</v>
      </c>
      <c r="F35" s="96" t="s">
        <v>44</v>
      </c>
      <c r="G35" s="94">
        <v>36.18</v>
      </c>
      <c r="H35" s="94">
        <v>36</v>
      </c>
      <c r="I35" s="94">
        <v>18</v>
      </c>
      <c r="J35" s="94"/>
      <c r="K35" s="94"/>
      <c r="L35" s="109">
        <v>54</v>
      </c>
      <c r="M35" s="109">
        <v>1</v>
      </c>
      <c r="N35" s="109">
        <f t="shared" si="5"/>
        <v>36</v>
      </c>
      <c r="O35" s="109">
        <f t="shared" si="6"/>
        <v>18</v>
      </c>
      <c r="P35" s="109">
        <f t="shared" si="7"/>
        <v>0</v>
      </c>
      <c r="Q35" s="512"/>
      <c r="R35" s="109">
        <f t="shared" si="8"/>
        <v>54</v>
      </c>
      <c r="S35" s="512">
        <v>80</v>
      </c>
      <c r="T35" s="109">
        <v>57</v>
      </c>
      <c r="U35" s="109" t="s">
        <v>129</v>
      </c>
      <c r="V35" s="92"/>
      <c r="W35" s="93"/>
      <c r="X35" s="524" t="s">
        <v>1492</v>
      </c>
    </row>
    <row r="36" spans="1:75" ht="18" customHeight="1">
      <c r="A36" s="91">
        <v>4</v>
      </c>
      <c r="B36" s="94">
        <v>2</v>
      </c>
      <c r="C36" s="93" t="s">
        <v>1767</v>
      </c>
      <c r="D36" s="96" t="s">
        <v>894</v>
      </c>
      <c r="E36" s="94">
        <v>3</v>
      </c>
      <c r="F36" s="96" t="s">
        <v>37</v>
      </c>
      <c r="G36" s="94">
        <v>36.18</v>
      </c>
      <c r="H36" s="94">
        <v>36</v>
      </c>
      <c r="I36" s="94">
        <v>18</v>
      </c>
      <c r="J36" s="94"/>
      <c r="K36" s="94"/>
      <c r="L36" s="109">
        <v>54</v>
      </c>
      <c r="M36" s="109">
        <v>1</v>
      </c>
      <c r="N36" s="109">
        <f t="shared" si="5"/>
        <v>36</v>
      </c>
      <c r="O36" s="109">
        <f t="shared" si="6"/>
        <v>18</v>
      </c>
      <c r="P36" s="109">
        <f t="shared" si="7"/>
        <v>0</v>
      </c>
      <c r="Q36" s="512"/>
      <c r="R36" s="109">
        <f t="shared" si="8"/>
        <v>54</v>
      </c>
      <c r="S36" s="512">
        <v>74</v>
      </c>
      <c r="T36" s="109">
        <v>57</v>
      </c>
      <c r="U36" s="109" t="s">
        <v>100</v>
      </c>
      <c r="V36" s="92"/>
      <c r="W36" s="93" t="s">
        <v>895</v>
      </c>
      <c r="X36" s="524" t="s">
        <v>1492</v>
      </c>
    </row>
    <row r="37" spans="1:75" ht="16.5" customHeight="1">
      <c r="A37" s="91">
        <v>5</v>
      </c>
      <c r="B37" s="94">
        <v>2</v>
      </c>
      <c r="C37" s="93" t="s">
        <v>384</v>
      </c>
      <c r="D37" s="96" t="s">
        <v>385</v>
      </c>
      <c r="E37" s="92">
        <v>3</v>
      </c>
      <c r="F37" s="96" t="s">
        <v>37</v>
      </c>
      <c r="G37" s="94">
        <v>36.18</v>
      </c>
      <c r="H37" s="94">
        <v>36</v>
      </c>
      <c r="I37" s="94">
        <v>18</v>
      </c>
      <c r="J37" s="94"/>
      <c r="K37" s="94"/>
      <c r="L37" s="109">
        <v>54</v>
      </c>
      <c r="M37" s="109">
        <v>1</v>
      </c>
      <c r="N37" s="109">
        <f t="shared" si="5"/>
        <v>36</v>
      </c>
      <c r="O37" s="109">
        <f t="shared" si="6"/>
        <v>18</v>
      </c>
      <c r="P37" s="109">
        <f t="shared" si="7"/>
        <v>0</v>
      </c>
      <c r="Q37" s="512"/>
      <c r="R37" s="109">
        <f t="shared" si="8"/>
        <v>54</v>
      </c>
      <c r="S37" s="512">
        <v>45</v>
      </c>
      <c r="T37" s="109">
        <v>57</v>
      </c>
      <c r="U37" s="109" t="s">
        <v>1543</v>
      </c>
      <c r="V37" s="105"/>
      <c r="W37" s="98"/>
      <c r="X37" s="524" t="s">
        <v>1492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</row>
    <row r="38" spans="1:75" s="134" customFormat="1" ht="16.5" customHeight="1">
      <c r="A38" s="91">
        <v>6</v>
      </c>
      <c r="B38" s="94">
        <v>2</v>
      </c>
      <c r="C38" s="93" t="s">
        <v>40</v>
      </c>
      <c r="D38" s="96" t="s">
        <v>152</v>
      </c>
      <c r="E38" s="94">
        <v>2</v>
      </c>
      <c r="F38" s="96" t="s">
        <v>37</v>
      </c>
      <c r="G38" s="94">
        <v>24.12</v>
      </c>
      <c r="H38" s="94">
        <v>24</v>
      </c>
      <c r="I38" s="94">
        <v>12</v>
      </c>
      <c r="J38" s="94"/>
      <c r="K38" s="94"/>
      <c r="L38" s="109">
        <v>36</v>
      </c>
      <c r="M38" s="109">
        <v>1</v>
      </c>
      <c r="N38" s="109">
        <f t="shared" si="5"/>
        <v>24</v>
      </c>
      <c r="O38" s="109">
        <f t="shared" si="6"/>
        <v>12</v>
      </c>
      <c r="P38" s="109">
        <f t="shared" si="7"/>
        <v>0</v>
      </c>
      <c r="Q38" s="512"/>
      <c r="R38" s="109">
        <f t="shared" si="8"/>
        <v>36</v>
      </c>
      <c r="S38" s="512">
        <v>45</v>
      </c>
      <c r="T38" s="109">
        <v>57</v>
      </c>
      <c r="U38" s="109" t="s">
        <v>1543</v>
      </c>
      <c r="V38" s="92" t="s">
        <v>1588</v>
      </c>
      <c r="W38" s="93"/>
      <c r="X38" s="524" t="s">
        <v>1492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6.5" customHeight="1">
      <c r="A39" s="91">
        <v>7</v>
      </c>
      <c r="B39" s="94">
        <v>2</v>
      </c>
      <c r="C39" s="93" t="s">
        <v>231</v>
      </c>
      <c r="D39" s="96" t="s">
        <v>151</v>
      </c>
      <c r="E39" s="92">
        <v>3</v>
      </c>
      <c r="F39" s="96" t="s">
        <v>37</v>
      </c>
      <c r="G39" s="94">
        <v>36.18</v>
      </c>
      <c r="H39" s="94">
        <v>36</v>
      </c>
      <c r="I39" s="94">
        <v>18</v>
      </c>
      <c r="J39" s="94"/>
      <c r="K39" s="94"/>
      <c r="L39" s="109">
        <v>54</v>
      </c>
      <c r="M39" s="109">
        <v>1</v>
      </c>
      <c r="N39" s="109">
        <f t="shared" si="5"/>
        <v>36</v>
      </c>
      <c r="O39" s="109">
        <f t="shared" si="6"/>
        <v>18</v>
      </c>
      <c r="P39" s="109">
        <f t="shared" si="7"/>
        <v>0</v>
      </c>
      <c r="Q39" s="512"/>
      <c r="R39" s="109">
        <f t="shared" si="8"/>
        <v>54</v>
      </c>
      <c r="S39" s="512">
        <v>50</v>
      </c>
      <c r="T39" s="109">
        <v>58</v>
      </c>
      <c r="U39" s="109" t="s">
        <v>38</v>
      </c>
      <c r="V39" s="92"/>
      <c r="W39" s="93"/>
      <c r="X39" s="524" t="s">
        <v>1492</v>
      </c>
    </row>
    <row r="40" spans="1:75" ht="16.5" customHeight="1">
      <c r="A40" s="91">
        <v>8</v>
      </c>
      <c r="B40" s="94">
        <v>2</v>
      </c>
      <c r="C40" s="93" t="s">
        <v>382</v>
      </c>
      <c r="D40" s="96" t="s">
        <v>1599</v>
      </c>
      <c r="E40" s="94">
        <v>2</v>
      </c>
      <c r="F40" s="96" t="s">
        <v>44</v>
      </c>
      <c r="G40" s="94">
        <v>24.12</v>
      </c>
      <c r="H40" s="94">
        <v>24</v>
      </c>
      <c r="I40" s="94">
        <v>12</v>
      </c>
      <c r="J40" s="94"/>
      <c r="K40" s="94"/>
      <c r="L40" s="109">
        <v>36</v>
      </c>
      <c r="M40" s="109">
        <v>1</v>
      </c>
      <c r="N40" s="109">
        <f t="shared" si="5"/>
        <v>24</v>
      </c>
      <c r="O40" s="109">
        <f t="shared" si="6"/>
        <v>12</v>
      </c>
      <c r="P40" s="109">
        <f t="shared" si="7"/>
        <v>0</v>
      </c>
      <c r="Q40" s="512"/>
      <c r="R40" s="109">
        <f t="shared" si="8"/>
        <v>36</v>
      </c>
      <c r="S40" s="512">
        <v>80</v>
      </c>
      <c r="T40" s="109">
        <v>58</v>
      </c>
      <c r="U40" s="109" t="s">
        <v>23</v>
      </c>
      <c r="V40" s="92"/>
      <c r="W40" s="93"/>
      <c r="X40" s="524" t="s">
        <v>1492</v>
      </c>
    </row>
    <row r="41" spans="1:75" ht="16.5" customHeight="1">
      <c r="A41" s="91">
        <v>9</v>
      </c>
      <c r="B41" s="94">
        <v>2</v>
      </c>
      <c r="C41" s="93" t="s">
        <v>382</v>
      </c>
      <c r="D41" s="96" t="s">
        <v>1599</v>
      </c>
      <c r="E41" s="92">
        <v>2</v>
      </c>
      <c r="F41" s="96" t="s">
        <v>37</v>
      </c>
      <c r="G41" s="94">
        <v>24.12</v>
      </c>
      <c r="H41" s="94">
        <v>24</v>
      </c>
      <c r="I41" s="94">
        <v>12</v>
      </c>
      <c r="J41" s="94"/>
      <c r="K41" s="94"/>
      <c r="L41" s="109">
        <v>36</v>
      </c>
      <c r="M41" s="109">
        <v>2</v>
      </c>
      <c r="N41" s="109">
        <f t="shared" si="5"/>
        <v>48</v>
      </c>
      <c r="O41" s="109">
        <f t="shared" si="6"/>
        <v>24</v>
      </c>
      <c r="P41" s="109">
        <f t="shared" si="7"/>
        <v>0</v>
      </c>
      <c r="Q41" s="512"/>
      <c r="R41" s="109">
        <f t="shared" si="8"/>
        <v>72</v>
      </c>
      <c r="S41" s="512">
        <v>90</v>
      </c>
      <c r="T41" s="109">
        <v>58</v>
      </c>
      <c r="U41" s="109" t="s">
        <v>53</v>
      </c>
      <c r="V41" s="92"/>
      <c r="W41" s="93"/>
      <c r="X41" s="524" t="s">
        <v>1492</v>
      </c>
    </row>
    <row r="42" spans="1:75" ht="16.5" customHeight="1">
      <c r="A42" s="91">
        <v>10</v>
      </c>
      <c r="B42" s="94">
        <v>2</v>
      </c>
      <c r="C42" s="93" t="s">
        <v>1099</v>
      </c>
      <c r="D42" s="96" t="s">
        <v>1100</v>
      </c>
      <c r="E42" s="92">
        <v>2</v>
      </c>
      <c r="F42" s="96" t="s">
        <v>37</v>
      </c>
      <c r="G42" s="94">
        <v>24.12</v>
      </c>
      <c r="H42" s="94">
        <v>24</v>
      </c>
      <c r="I42" s="94">
        <v>12</v>
      </c>
      <c r="J42" s="94"/>
      <c r="K42" s="94"/>
      <c r="L42" s="109">
        <v>36</v>
      </c>
      <c r="M42" s="109">
        <v>1</v>
      </c>
      <c r="N42" s="109">
        <f t="shared" si="5"/>
        <v>24</v>
      </c>
      <c r="O42" s="109">
        <f t="shared" si="6"/>
        <v>12</v>
      </c>
      <c r="P42" s="109">
        <f t="shared" si="7"/>
        <v>0</v>
      </c>
      <c r="Q42" s="512"/>
      <c r="R42" s="109">
        <f t="shared" si="8"/>
        <v>36</v>
      </c>
      <c r="S42" s="512">
        <v>56</v>
      </c>
      <c r="T42" s="109">
        <v>58</v>
      </c>
      <c r="U42" s="109" t="s">
        <v>811</v>
      </c>
      <c r="V42" s="92"/>
      <c r="W42" s="93"/>
      <c r="X42" s="524" t="s">
        <v>1492</v>
      </c>
    </row>
    <row r="43" spans="1:75" ht="16.5" customHeight="1">
      <c r="A43" s="91">
        <v>11</v>
      </c>
      <c r="B43" s="94">
        <v>2</v>
      </c>
      <c r="C43" s="93" t="s">
        <v>382</v>
      </c>
      <c r="D43" s="96" t="s">
        <v>1599</v>
      </c>
      <c r="E43" s="94">
        <v>2</v>
      </c>
      <c r="F43" s="96" t="s">
        <v>44</v>
      </c>
      <c r="G43" s="94">
        <v>24.12</v>
      </c>
      <c r="H43" s="94">
        <v>24</v>
      </c>
      <c r="I43" s="94">
        <v>12</v>
      </c>
      <c r="J43" s="94"/>
      <c r="K43" s="94"/>
      <c r="L43" s="109">
        <v>36</v>
      </c>
      <c r="M43" s="109">
        <v>1</v>
      </c>
      <c r="N43" s="109">
        <f t="shared" si="5"/>
        <v>24</v>
      </c>
      <c r="O43" s="109">
        <f t="shared" si="6"/>
        <v>12</v>
      </c>
      <c r="P43" s="109">
        <f t="shared" si="7"/>
        <v>0</v>
      </c>
      <c r="Q43" s="512"/>
      <c r="R43" s="109">
        <f t="shared" si="8"/>
        <v>36</v>
      </c>
      <c r="S43" s="512">
        <v>119</v>
      </c>
      <c r="T43" s="109">
        <v>58</v>
      </c>
      <c r="U43" s="109" t="s">
        <v>1653</v>
      </c>
      <c r="V43" s="92"/>
      <c r="W43" s="93"/>
      <c r="X43" s="524" t="s">
        <v>1492</v>
      </c>
    </row>
    <row r="44" spans="1:75" ht="16.5" customHeight="1">
      <c r="A44" s="91">
        <v>12</v>
      </c>
      <c r="B44" s="94">
        <v>2</v>
      </c>
      <c r="C44" s="93" t="s">
        <v>1099</v>
      </c>
      <c r="D44" s="96" t="s">
        <v>1100</v>
      </c>
      <c r="E44" s="94">
        <v>2</v>
      </c>
      <c r="F44" s="96" t="s">
        <v>44</v>
      </c>
      <c r="G44" s="94">
        <v>24.12</v>
      </c>
      <c r="H44" s="94">
        <v>24</v>
      </c>
      <c r="I44" s="94">
        <v>12</v>
      </c>
      <c r="J44" s="94"/>
      <c r="K44" s="94"/>
      <c r="L44" s="109">
        <v>36</v>
      </c>
      <c r="M44" s="109">
        <v>1</v>
      </c>
      <c r="N44" s="109">
        <f t="shared" si="5"/>
        <v>24</v>
      </c>
      <c r="O44" s="109">
        <f t="shared" si="6"/>
        <v>12</v>
      </c>
      <c r="P44" s="109">
        <f t="shared" si="7"/>
        <v>0</v>
      </c>
      <c r="Q44" s="512"/>
      <c r="R44" s="109">
        <f t="shared" si="8"/>
        <v>36</v>
      </c>
      <c r="S44" s="512">
        <v>65</v>
      </c>
      <c r="T44" s="109">
        <v>58</v>
      </c>
      <c r="U44" s="109" t="s">
        <v>842</v>
      </c>
      <c r="V44" s="92"/>
      <c r="W44" s="93"/>
      <c r="X44" s="524" t="s">
        <v>1492</v>
      </c>
    </row>
    <row r="45" spans="1:75" ht="16.5" customHeight="1">
      <c r="A45" s="91">
        <v>13</v>
      </c>
      <c r="B45" s="94">
        <v>2</v>
      </c>
      <c r="C45" s="93" t="s">
        <v>382</v>
      </c>
      <c r="D45" s="96" t="s">
        <v>1599</v>
      </c>
      <c r="E45" s="94">
        <v>2</v>
      </c>
      <c r="F45" s="96" t="s">
        <v>37</v>
      </c>
      <c r="G45" s="94">
        <v>24.12</v>
      </c>
      <c r="H45" s="94">
        <v>24</v>
      </c>
      <c r="I45" s="94">
        <v>12</v>
      </c>
      <c r="J45" s="94"/>
      <c r="K45" s="94"/>
      <c r="L45" s="109">
        <v>36</v>
      </c>
      <c r="M45" s="109">
        <v>1</v>
      </c>
      <c r="N45" s="109">
        <f t="shared" si="5"/>
        <v>24</v>
      </c>
      <c r="O45" s="109">
        <f t="shared" si="6"/>
        <v>12</v>
      </c>
      <c r="P45" s="109">
        <f t="shared" si="7"/>
        <v>0</v>
      </c>
      <c r="Q45" s="512"/>
      <c r="R45" s="109">
        <f t="shared" si="8"/>
        <v>36</v>
      </c>
      <c r="S45" s="512">
        <v>82</v>
      </c>
      <c r="T45" s="109">
        <v>58</v>
      </c>
      <c r="U45" s="109" t="s">
        <v>816</v>
      </c>
      <c r="V45" s="92"/>
      <c r="W45" s="93"/>
      <c r="X45" s="524" t="s">
        <v>1492</v>
      </c>
    </row>
    <row r="46" spans="1:75" ht="16.5" customHeight="1">
      <c r="A46" s="91">
        <v>14</v>
      </c>
      <c r="B46" s="94">
        <v>2</v>
      </c>
      <c r="C46" s="93" t="s">
        <v>382</v>
      </c>
      <c r="D46" s="96" t="s">
        <v>1599</v>
      </c>
      <c r="E46" s="94">
        <v>2</v>
      </c>
      <c r="F46" s="96" t="s">
        <v>44</v>
      </c>
      <c r="G46" s="94">
        <v>24.12</v>
      </c>
      <c r="H46" s="94">
        <v>24</v>
      </c>
      <c r="I46" s="94">
        <v>12</v>
      </c>
      <c r="J46" s="94"/>
      <c r="K46" s="94"/>
      <c r="L46" s="109">
        <v>36</v>
      </c>
      <c r="M46" s="109">
        <v>1</v>
      </c>
      <c r="N46" s="109">
        <f t="shared" si="5"/>
        <v>24</v>
      </c>
      <c r="O46" s="109">
        <f t="shared" si="6"/>
        <v>12</v>
      </c>
      <c r="P46" s="109">
        <f t="shared" si="7"/>
        <v>0</v>
      </c>
      <c r="Q46" s="512"/>
      <c r="R46" s="109">
        <f t="shared" si="8"/>
        <v>36</v>
      </c>
      <c r="S46" s="512">
        <v>100</v>
      </c>
      <c r="T46" s="109">
        <v>59</v>
      </c>
      <c r="U46" s="109" t="s">
        <v>46</v>
      </c>
      <c r="V46" s="92"/>
      <c r="W46" s="93"/>
      <c r="X46" s="524" t="s">
        <v>1492</v>
      </c>
    </row>
    <row r="47" spans="1:75" ht="16.5" customHeight="1">
      <c r="A47" s="103"/>
      <c r="B47" s="94"/>
      <c r="C47" s="98" t="s">
        <v>313</v>
      </c>
      <c r="D47" s="96"/>
      <c r="E47" s="94"/>
      <c r="F47" s="96"/>
      <c r="G47" s="94"/>
      <c r="H47" s="94"/>
      <c r="I47" s="94"/>
      <c r="J47" s="94"/>
      <c r="K47" s="94"/>
      <c r="L47" s="109"/>
      <c r="M47" s="609">
        <f t="shared" ref="M47:R47" si="9">SUM(M33:M46)</f>
        <v>18</v>
      </c>
      <c r="N47" s="104">
        <f t="shared" si="9"/>
        <v>532</v>
      </c>
      <c r="O47" s="104">
        <f t="shared" si="9"/>
        <v>246</v>
      </c>
      <c r="P47" s="104">
        <f t="shared" si="9"/>
        <v>20</v>
      </c>
      <c r="Q47" s="649">
        <f t="shared" si="9"/>
        <v>0</v>
      </c>
      <c r="R47" s="104">
        <f t="shared" si="9"/>
        <v>798</v>
      </c>
      <c r="S47" s="512"/>
      <c r="T47" s="109"/>
      <c r="U47" s="109"/>
      <c r="V47" s="105"/>
      <c r="W47" s="98"/>
      <c r="X47" s="524" t="s">
        <v>1492</v>
      </c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</row>
    <row r="48" spans="1:75" ht="16.5" customHeight="1">
      <c r="A48" s="91">
        <v>1</v>
      </c>
      <c r="B48" s="94">
        <v>3</v>
      </c>
      <c r="C48" s="93" t="s">
        <v>39</v>
      </c>
      <c r="D48" s="96" t="s">
        <v>154</v>
      </c>
      <c r="E48" s="94">
        <v>3</v>
      </c>
      <c r="F48" s="96" t="s">
        <v>37</v>
      </c>
      <c r="G48" s="94">
        <v>36.18</v>
      </c>
      <c r="H48" s="94">
        <v>36</v>
      </c>
      <c r="I48" s="94">
        <v>18</v>
      </c>
      <c r="J48" s="94"/>
      <c r="K48" s="94"/>
      <c r="L48" s="109">
        <v>54</v>
      </c>
      <c r="M48" s="109">
        <v>3</v>
      </c>
      <c r="N48" s="109">
        <f t="shared" ref="N48:N63" si="10">H48*M48</f>
        <v>108</v>
      </c>
      <c r="O48" s="109">
        <f t="shared" ref="O48:O63" si="11">I48*M48</f>
        <v>54</v>
      </c>
      <c r="P48" s="109">
        <f t="shared" ref="P48:P63" si="12">J48*M48</f>
        <v>0</v>
      </c>
      <c r="Q48" s="512"/>
      <c r="R48" s="109">
        <f t="shared" ref="R48:R63" si="13">L48*M48</f>
        <v>162</v>
      </c>
      <c r="S48" s="512">
        <v>100</v>
      </c>
      <c r="T48" s="109">
        <v>57</v>
      </c>
      <c r="U48" s="109" t="s">
        <v>38</v>
      </c>
      <c r="V48" s="92"/>
      <c r="W48" s="93"/>
      <c r="X48" s="524" t="s">
        <v>1493</v>
      </c>
    </row>
    <row r="49" spans="1:75" ht="16.5" customHeight="1">
      <c r="A49" s="91">
        <v>2</v>
      </c>
      <c r="B49" s="94">
        <v>3</v>
      </c>
      <c r="C49" s="93" t="s">
        <v>451</v>
      </c>
      <c r="D49" s="96" t="s">
        <v>452</v>
      </c>
      <c r="E49" s="92">
        <v>3</v>
      </c>
      <c r="F49" s="96" t="s">
        <v>37</v>
      </c>
      <c r="G49" s="94">
        <v>36.18</v>
      </c>
      <c r="H49" s="94">
        <v>36</v>
      </c>
      <c r="I49" s="94">
        <v>18</v>
      </c>
      <c r="J49" s="94"/>
      <c r="K49" s="94"/>
      <c r="L49" s="109">
        <v>54</v>
      </c>
      <c r="M49" s="109">
        <v>1</v>
      </c>
      <c r="N49" s="109">
        <f t="shared" si="10"/>
        <v>36</v>
      </c>
      <c r="O49" s="109">
        <f t="shared" si="11"/>
        <v>18</v>
      </c>
      <c r="P49" s="109">
        <f t="shared" si="12"/>
        <v>0</v>
      </c>
      <c r="Q49" s="512"/>
      <c r="R49" s="109">
        <f t="shared" si="13"/>
        <v>54</v>
      </c>
      <c r="S49" s="512">
        <v>100</v>
      </c>
      <c r="T49" s="109">
        <v>57</v>
      </c>
      <c r="U49" s="109" t="s">
        <v>38</v>
      </c>
      <c r="V49" s="92"/>
      <c r="W49" s="93"/>
      <c r="X49" s="524" t="s">
        <v>1493</v>
      </c>
    </row>
    <row r="50" spans="1:75" ht="16.5" customHeight="1">
      <c r="A50" s="91">
        <v>3</v>
      </c>
      <c r="B50" s="94">
        <v>3</v>
      </c>
      <c r="C50" s="93" t="s">
        <v>564</v>
      </c>
      <c r="D50" s="96" t="s">
        <v>156</v>
      </c>
      <c r="E50" s="92">
        <v>3</v>
      </c>
      <c r="F50" s="96" t="s">
        <v>44</v>
      </c>
      <c r="G50" s="94">
        <v>36.18</v>
      </c>
      <c r="H50" s="94">
        <v>36</v>
      </c>
      <c r="I50" s="94">
        <v>18</v>
      </c>
      <c r="J50" s="94"/>
      <c r="K50" s="94"/>
      <c r="L50" s="109">
        <v>54</v>
      </c>
      <c r="M50" s="109">
        <v>1</v>
      </c>
      <c r="N50" s="109">
        <f t="shared" si="10"/>
        <v>36</v>
      </c>
      <c r="O50" s="109">
        <f t="shared" si="11"/>
        <v>18</v>
      </c>
      <c r="P50" s="109">
        <f t="shared" si="12"/>
        <v>0</v>
      </c>
      <c r="Q50" s="512"/>
      <c r="R50" s="109">
        <f t="shared" si="13"/>
        <v>54</v>
      </c>
      <c r="S50" s="512">
        <v>80</v>
      </c>
      <c r="T50" s="109">
        <v>57</v>
      </c>
      <c r="U50" s="109" t="s">
        <v>46</v>
      </c>
      <c r="V50" s="92"/>
      <c r="W50" s="93"/>
      <c r="X50" s="524" t="s">
        <v>1493</v>
      </c>
    </row>
    <row r="51" spans="1:75" ht="16.5" customHeight="1">
      <c r="A51" s="91">
        <v>4</v>
      </c>
      <c r="B51" s="94">
        <v>3</v>
      </c>
      <c r="C51" s="93" t="s">
        <v>112</v>
      </c>
      <c r="D51" s="96" t="s">
        <v>156</v>
      </c>
      <c r="E51" s="92">
        <v>3</v>
      </c>
      <c r="F51" s="96" t="s">
        <v>44</v>
      </c>
      <c r="G51" s="94">
        <v>36.18</v>
      </c>
      <c r="H51" s="94">
        <v>36</v>
      </c>
      <c r="I51" s="94">
        <v>18</v>
      </c>
      <c r="J51" s="94"/>
      <c r="K51" s="94"/>
      <c r="L51" s="109">
        <v>54</v>
      </c>
      <c r="M51" s="109">
        <v>1</v>
      </c>
      <c r="N51" s="109">
        <f t="shared" si="10"/>
        <v>36</v>
      </c>
      <c r="O51" s="109">
        <f t="shared" si="11"/>
        <v>18</v>
      </c>
      <c r="P51" s="109">
        <f t="shared" si="12"/>
        <v>0</v>
      </c>
      <c r="Q51" s="512"/>
      <c r="R51" s="109">
        <f t="shared" si="13"/>
        <v>54</v>
      </c>
      <c r="S51" s="512">
        <v>100</v>
      </c>
      <c r="T51" s="109">
        <v>57</v>
      </c>
      <c r="U51" s="109" t="s">
        <v>23</v>
      </c>
      <c r="V51" s="92"/>
      <c r="W51" s="93"/>
      <c r="X51" s="524" t="s">
        <v>1493</v>
      </c>
    </row>
    <row r="52" spans="1:75" ht="16.5" customHeight="1">
      <c r="A52" s="91">
        <v>5</v>
      </c>
      <c r="B52" s="94">
        <v>3</v>
      </c>
      <c r="C52" s="93" t="s">
        <v>112</v>
      </c>
      <c r="D52" s="96" t="s">
        <v>156</v>
      </c>
      <c r="E52" s="94">
        <v>3</v>
      </c>
      <c r="F52" s="96" t="s">
        <v>37</v>
      </c>
      <c r="G52" s="94">
        <v>36.18</v>
      </c>
      <c r="H52" s="94">
        <v>36</v>
      </c>
      <c r="I52" s="94">
        <v>18</v>
      </c>
      <c r="J52" s="94"/>
      <c r="K52" s="94"/>
      <c r="L52" s="109">
        <v>54</v>
      </c>
      <c r="M52" s="109">
        <v>1</v>
      </c>
      <c r="N52" s="109">
        <f t="shared" si="10"/>
        <v>36</v>
      </c>
      <c r="O52" s="109">
        <f t="shared" si="11"/>
        <v>18</v>
      </c>
      <c r="P52" s="109">
        <f t="shared" si="12"/>
        <v>0</v>
      </c>
      <c r="Q52" s="512"/>
      <c r="R52" s="109">
        <f t="shared" si="13"/>
        <v>54</v>
      </c>
      <c r="S52" s="512">
        <v>90</v>
      </c>
      <c r="T52" s="109">
        <v>57</v>
      </c>
      <c r="U52" s="109" t="s">
        <v>53</v>
      </c>
      <c r="V52" s="92"/>
      <c r="W52" s="93"/>
      <c r="X52" s="524" t="s">
        <v>1493</v>
      </c>
    </row>
    <row r="53" spans="1:75" ht="16.5" customHeight="1">
      <c r="A53" s="91">
        <v>6</v>
      </c>
      <c r="B53" s="94">
        <v>3</v>
      </c>
      <c r="C53" s="93" t="s">
        <v>107</v>
      </c>
      <c r="D53" s="96" t="s">
        <v>155</v>
      </c>
      <c r="E53" s="92">
        <v>3</v>
      </c>
      <c r="F53" s="96" t="s">
        <v>37</v>
      </c>
      <c r="G53" s="94">
        <v>36.18</v>
      </c>
      <c r="H53" s="94">
        <v>36</v>
      </c>
      <c r="I53" s="94">
        <v>18</v>
      </c>
      <c r="J53" s="94"/>
      <c r="K53" s="94"/>
      <c r="L53" s="109">
        <v>54</v>
      </c>
      <c r="M53" s="109">
        <v>1</v>
      </c>
      <c r="N53" s="109">
        <f t="shared" si="10"/>
        <v>36</v>
      </c>
      <c r="O53" s="109">
        <f t="shared" si="11"/>
        <v>18</v>
      </c>
      <c r="P53" s="109">
        <f t="shared" si="12"/>
        <v>0</v>
      </c>
      <c r="Q53" s="512"/>
      <c r="R53" s="109">
        <f t="shared" si="13"/>
        <v>54</v>
      </c>
      <c r="S53" s="512">
        <v>90</v>
      </c>
      <c r="T53" s="109">
        <v>57</v>
      </c>
      <c r="U53" s="109" t="s">
        <v>60</v>
      </c>
      <c r="V53" s="92" t="s">
        <v>1551</v>
      </c>
      <c r="W53" s="93"/>
      <c r="X53" s="524" t="s">
        <v>1493</v>
      </c>
    </row>
    <row r="54" spans="1:75" ht="16.5" customHeight="1">
      <c r="A54" s="91">
        <v>7</v>
      </c>
      <c r="B54" s="94">
        <v>3</v>
      </c>
      <c r="C54" s="93" t="s">
        <v>73</v>
      </c>
      <c r="D54" s="96" t="s">
        <v>155</v>
      </c>
      <c r="E54" s="94">
        <v>3</v>
      </c>
      <c r="F54" s="96" t="s">
        <v>37</v>
      </c>
      <c r="G54" s="94">
        <v>36.18</v>
      </c>
      <c r="H54" s="94">
        <v>36</v>
      </c>
      <c r="I54" s="94">
        <v>18</v>
      </c>
      <c r="J54" s="94"/>
      <c r="K54" s="94"/>
      <c r="L54" s="109">
        <v>54</v>
      </c>
      <c r="M54" s="109">
        <v>1</v>
      </c>
      <c r="N54" s="109">
        <f t="shared" si="10"/>
        <v>36</v>
      </c>
      <c r="O54" s="109">
        <f t="shared" si="11"/>
        <v>18</v>
      </c>
      <c r="P54" s="109">
        <f t="shared" si="12"/>
        <v>0</v>
      </c>
      <c r="Q54" s="512"/>
      <c r="R54" s="109">
        <f t="shared" si="13"/>
        <v>54</v>
      </c>
      <c r="S54" s="512">
        <v>110</v>
      </c>
      <c r="T54" s="109">
        <v>57</v>
      </c>
      <c r="U54" s="109" t="s">
        <v>74</v>
      </c>
      <c r="V54" s="92"/>
      <c r="W54" s="93"/>
      <c r="X54" s="524" t="s">
        <v>1493</v>
      </c>
    </row>
    <row r="55" spans="1:75" ht="16.5" customHeight="1">
      <c r="A55" s="91">
        <v>8</v>
      </c>
      <c r="B55" s="94">
        <v>3</v>
      </c>
      <c r="C55" s="93" t="s">
        <v>73</v>
      </c>
      <c r="D55" s="96" t="s">
        <v>155</v>
      </c>
      <c r="E55" s="94">
        <v>3</v>
      </c>
      <c r="F55" s="96" t="s">
        <v>37</v>
      </c>
      <c r="G55" s="94">
        <v>36.18</v>
      </c>
      <c r="H55" s="94">
        <v>36</v>
      </c>
      <c r="I55" s="94">
        <v>18</v>
      </c>
      <c r="J55" s="94"/>
      <c r="K55" s="94"/>
      <c r="L55" s="109">
        <v>54</v>
      </c>
      <c r="M55" s="109">
        <v>1</v>
      </c>
      <c r="N55" s="109">
        <f t="shared" si="10"/>
        <v>36</v>
      </c>
      <c r="O55" s="109">
        <f t="shared" si="11"/>
        <v>18</v>
      </c>
      <c r="P55" s="109">
        <f t="shared" si="12"/>
        <v>0</v>
      </c>
      <c r="Q55" s="512"/>
      <c r="R55" s="109">
        <f t="shared" si="13"/>
        <v>54</v>
      </c>
      <c r="S55" s="512">
        <v>100</v>
      </c>
      <c r="T55" s="109">
        <v>57</v>
      </c>
      <c r="U55" s="109" t="s">
        <v>1543</v>
      </c>
      <c r="V55" s="92"/>
      <c r="W55" s="93"/>
      <c r="X55" s="524" t="s">
        <v>1493</v>
      </c>
    </row>
    <row r="56" spans="1:75" ht="16.5" customHeight="1">
      <c r="A56" s="91">
        <v>9</v>
      </c>
      <c r="B56" s="94">
        <v>3</v>
      </c>
      <c r="C56" s="93" t="s">
        <v>901</v>
      </c>
      <c r="D56" s="96" t="s">
        <v>1776</v>
      </c>
      <c r="E56" s="94">
        <v>3</v>
      </c>
      <c r="F56" s="96" t="s">
        <v>37</v>
      </c>
      <c r="G56" s="94" t="s">
        <v>753</v>
      </c>
      <c r="H56" s="94">
        <v>34</v>
      </c>
      <c r="I56" s="94">
        <v>12</v>
      </c>
      <c r="J56" s="94">
        <v>5</v>
      </c>
      <c r="K56" s="94"/>
      <c r="L56" s="109">
        <v>51</v>
      </c>
      <c r="M56" s="109">
        <v>3</v>
      </c>
      <c r="N56" s="109">
        <f t="shared" si="10"/>
        <v>102</v>
      </c>
      <c r="O56" s="109">
        <f t="shared" si="11"/>
        <v>36</v>
      </c>
      <c r="P56" s="109">
        <f t="shared" si="12"/>
        <v>15</v>
      </c>
      <c r="Q56" s="512"/>
      <c r="R56" s="109">
        <f t="shared" si="13"/>
        <v>153</v>
      </c>
      <c r="S56" s="512">
        <v>110</v>
      </c>
      <c r="T56" s="109">
        <v>58</v>
      </c>
      <c r="U56" s="109" t="s">
        <v>38</v>
      </c>
      <c r="V56" s="92"/>
      <c r="W56" s="93"/>
      <c r="X56" s="524" t="s">
        <v>1493</v>
      </c>
    </row>
    <row r="57" spans="1:75" s="134" customFormat="1" ht="16.5" customHeight="1">
      <c r="A57" s="91">
        <v>10</v>
      </c>
      <c r="B57" s="94">
        <v>3</v>
      </c>
      <c r="C57" s="93" t="s">
        <v>73</v>
      </c>
      <c r="D57" s="96" t="s">
        <v>155</v>
      </c>
      <c r="E57" s="94">
        <v>3</v>
      </c>
      <c r="F57" s="96" t="s">
        <v>44</v>
      </c>
      <c r="G57" s="94">
        <v>36.18</v>
      </c>
      <c r="H57" s="94">
        <v>36</v>
      </c>
      <c r="I57" s="94">
        <v>18</v>
      </c>
      <c r="J57" s="94"/>
      <c r="K57" s="94"/>
      <c r="L57" s="109">
        <v>54</v>
      </c>
      <c r="M57" s="109">
        <v>1</v>
      </c>
      <c r="N57" s="109">
        <f t="shared" si="10"/>
        <v>36</v>
      </c>
      <c r="O57" s="109">
        <f t="shared" si="11"/>
        <v>18</v>
      </c>
      <c r="P57" s="109">
        <f t="shared" si="12"/>
        <v>0</v>
      </c>
      <c r="Q57" s="512"/>
      <c r="R57" s="109">
        <f t="shared" si="13"/>
        <v>54</v>
      </c>
      <c r="S57" s="512">
        <v>110</v>
      </c>
      <c r="T57" s="109">
        <v>58</v>
      </c>
      <c r="U57" s="109" t="s">
        <v>46</v>
      </c>
      <c r="V57" s="105"/>
      <c r="W57" s="98"/>
      <c r="X57" s="524" t="s">
        <v>1493</v>
      </c>
    </row>
    <row r="58" spans="1:75" ht="16.5" customHeight="1">
      <c r="A58" s="91">
        <v>11</v>
      </c>
      <c r="B58" s="94">
        <v>3</v>
      </c>
      <c r="C58" s="93" t="s">
        <v>73</v>
      </c>
      <c r="D58" s="96" t="s">
        <v>155</v>
      </c>
      <c r="E58" s="92">
        <v>3</v>
      </c>
      <c r="F58" s="96" t="s">
        <v>44</v>
      </c>
      <c r="G58" s="94">
        <v>36.18</v>
      </c>
      <c r="H58" s="94">
        <v>36</v>
      </c>
      <c r="I58" s="94">
        <v>18</v>
      </c>
      <c r="J58" s="94"/>
      <c r="K58" s="94"/>
      <c r="L58" s="109">
        <v>54</v>
      </c>
      <c r="M58" s="109">
        <v>1</v>
      </c>
      <c r="N58" s="109">
        <f t="shared" si="10"/>
        <v>36</v>
      </c>
      <c r="O58" s="109">
        <f t="shared" si="11"/>
        <v>18</v>
      </c>
      <c r="P58" s="109">
        <f t="shared" si="12"/>
        <v>0</v>
      </c>
      <c r="Q58" s="512"/>
      <c r="R58" s="109">
        <f t="shared" si="13"/>
        <v>54</v>
      </c>
      <c r="S58" s="512">
        <v>120</v>
      </c>
      <c r="T58" s="109">
        <v>58</v>
      </c>
      <c r="U58" s="109" t="s">
        <v>23</v>
      </c>
      <c r="V58" s="92"/>
      <c r="W58" s="93"/>
      <c r="X58" s="524" t="s">
        <v>1493</v>
      </c>
    </row>
    <row r="59" spans="1:75" ht="16.5" customHeight="1">
      <c r="A59" s="91">
        <v>12</v>
      </c>
      <c r="B59" s="94">
        <v>3</v>
      </c>
      <c r="C59" s="93" t="s">
        <v>73</v>
      </c>
      <c r="D59" s="96" t="s">
        <v>155</v>
      </c>
      <c r="E59" s="94">
        <v>3</v>
      </c>
      <c r="F59" s="96" t="s">
        <v>37</v>
      </c>
      <c r="G59" s="94">
        <v>36.18</v>
      </c>
      <c r="H59" s="94">
        <v>36</v>
      </c>
      <c r="I59" s="94">
        <v>18</v>
      </c>
      <c r="J59" s="94"/>
      <c r="K59" s="94"/>
      <c r="L59" s="109">
        <v>54</v>
      </c>
      <c r="M59" s="109">
        <v>1</v>
      </c>
      <c r="N59" s="109">
        <f t="shared" si="10"/>
        <v>36</v>
      </c>
      <c r="O59" s="109">
        <f t="shared" si="11"/>
        <v>18</v>
      </c>
      <c r="P59" s="109">
        <f t="shared" si="12"/>
        <v>0</v>
      </c>
      <c r="Q59" s="512"/>
      <c r="R59" s="109">
        <f t="shared" si="13"/>
        <v>54</v>
      </c>
      <c r="S59" s="512">
        <v>50</v>
      </c>
      <c r="T59" s="109">
        <v>58</v>
      </c>
      <c r="U59" s="109" t="s">
        <v>635</v>
      </c>
      <c r="V59" s="92" t="s">
        <v>1622</v>
      </c>
      <c r="W59" s="93"/>
      <c r="X59" s="524" t="s">
        <v>1493</v>
      </c>
    </row>
    <row r="60" spans="1:75" ht="16.5" customHeight="1">
      <c r="A60" s="91">
        <v>13</v>
      </c>
      <c r="B60" s="94">
        <v>3</v>
      </c>
      <c r="C60" s="93" t="s">
        <v>73</v>
      </c>
      <c r="D60" s="96" t="s">
        <v>155</v>
      </c>
      <c r="E60" s="92">
        <v>3</v>
      </c>
      <c r="F60" s="96" t="s">
        <v>44</v>
      </c>
      <c r="G60" s="94">
        <v>36.18</v>
      </c>
      <c r="H60" s="94">
        <v>36</v>
      </c>
      <c r="I60" s="94">
        <v>18</v>
      </c>
      <c r="J60" s="94"/>
      <c r="K60" s="94"/>
      <c r="L60" s="109">
        <v>54</v>
      </c>
      <c r="M60" s="109">
        <v>1</v>
      </c>
      <c r="N60" s="109">
        <f t="shared" si="10"/>
        <v>36</v>
      </c>
      <c r="O60" s="109">
        <f t="shared" si="11"/>
        <v>18</v>
      </c>
      <c r="P60" s="109">
        <f t="shared" si="12"/>
        <v>0</v>
      </c>
      <c r="Q60" s="512"/>
      <c r="R60" s="109">
        <f t="shared" si="13"/>
        <v>54</v>
      </c>
      <c r="S60" s="512">
        <v>95</v>
      </c>
      <c r="T60" s="109">
        <v>58</v>
      </c>
      <c r="U60" s="109" t="s">
        <v>89</v>
      </c>
      <c r="V60" s="92"/>
      <c r="W60" s="93"/>
      <c r="X60" s="524" t="s">
        <v>1493</v>
      </c>
    </row>
    <row r="61" spans="1:75" ht="16.5" customHeight="1">
      <c r="A61" s="91">
        <v>14</v>
      </c>
      <c r="B61" s="94">
        <v>3</v>
      </c>
      <c r="C61" s="93" t="s">
        <v>451</v>
      </c>
      <c r="D61" s="96" t="s">
        <v>452</v>
      </c>
      <c r="E61" s="94">
        <v>3</v>
      </c>
      <c r="F61" s="96" t="s">
        <v>44</v>
      </c>
      <c r="G61" s="94">
        <v>36.18</v>
      </c>
      <c r="H61" s="94">
        <v>36</v>
      </c>
      <c r="I61" s="94">
        <v>18</v>
      </c>
      <c r="J61" s="94"/>
      <c r="K61" s="94"/>
      <c r="L61" s="109">
        <v>54</v>
      </c>
      <c r="M61" s="109">
        <v>1</v>
      </c>
      <c r="N61" s="109">
        <f t="shared" si="10"/>
        <v>36</v>
      </c>
      <c r="O61" s="109">
        <f t="shared" si="11"/>
        <v>18</v>
      </c>
      <c r="P61" s="109">
        <f t="shared" si="12"/>
        <v>0</v>
      </c>
      <c r="Q61" s="512"/>
      <c r="R61" s="109">
        <f t="shared" si="13"/>
        <v>54</v>
      </c>
      <c r="S61" s="512">
        <v>52</v>
      </c>
      <c r="T61" s="109">
        <v>58</v>
      </c>
      <c r="U61" s="109" t="s">
        <v>100</v>
      </c>
      <c r="V61" s="92"/>
      <c r="W61" s="93"/>
      <c r="X61" s="524" t="s">
        <v>1493</v>
      </c>
    </row>
    <row r="62" spans="1:75" ht="16.5" customHeight="1">
      <c r="A62" s="91">
        <v>15</v>
      </c>
      <c r="B62" s="94">
        <v>3</v>
      </c>
      <c r="C62" s="93" t="s">
        <v>73</v>
      </c>
      <c r="D62" s="96" t="s">
        <v>155</v>
      </c>
      <c r="E62" s="92">
        <v>3</v>
      </c>
      <c r="F62" s="96" t="s">
        <v>44</v>
      </c>
      <c r="G62" s="94">
        <v>36.18</v>
      </c>
      <c r="H62" s="94">
        <v>36</v>
      </c>
      <c r="I62" s="94">
        <v>18</v>
      </c>
      <c r="J62" s="94"/>
      <c r="K62" s="94"/>
      <c r="L62" s="109">
        <v>54</v>
      </c>
      <c r="M62" s="109">
        <v>1</v>
      </c>
      <c r="N62" s="109">
        <f t="shared" si="10"/>
        <v>36</v>
      </c>
      <c r="O62" s="109">
        <f t="shared" si="11"/>
        <v>18</v>
      </c>
      <c r="P62" s="109">
        <f t="shared" si="12"/>
        <v>0</v>
      </c>
      <c r="Q62" s="512"/>
      <c r="R62" s="109">
        <f t="shared" si="13"/>
        <v>54</v>
      </c>
      <c r="S62" s="512">
        <v>100</v>
      </c>
      <c r="T62" s="109">
        <v>59</v>
      </c>
      <c r="U62" s="109" t="s">
        <v>46</v>
      </c>
      <c r="V62" s="92"/>
      <c r="W62" s="93"/>
      <c r="X62" s="524" t="s">
        <v>1493</v>
      </c>
    </row>
    <row r="63" spans="1:75" ht="16.5" customHeight="1">
      <c r="A63" s="91">
        <v>16</v>
      </c>
      <c r="B63" s="94">
        <v>3</v>
      </c>
      <c r="C63" s="93" t="s">
        <v>73</v>
      </c>
      <c r="D63" s="96" t="s">
        <v>155</v>
      </c>
      <c r="E63" s="94">
        <v>3</v>
      </c>
      <c r="F63" s="96" t="s">
        <v>44</v>
      </c>
      <c r="G63" s="94">
        <v>36.18</v>
      </c>
      <c r="H63" s="94">
        <v>36</v>
      </c>
      <c r="I63" s="94">
        <v>18</v>
      </c>
      <c r="J63" s="94"/>
      <c r="K63" s="94"/>
      <c r="L63" s="109">
        <v>54</v>
      </c>
      <c r="M63" s="109">
        <v>1</v>
      </c>
      <c r="N63" s="109">
        <f t="shared" si="10"/>
        <v>36</v>
      </c>
      <c r="O63" s="109">
        <f t="shared" si="11"/>
        <v>18</v>
      </c>
      <c r="P63" s="109">
        <f t="shared" si="12"/>
        <v>0</v>
      </c>
      <c r="Q63" s="512"/>
      <c r="R63" s="109">
        <f t="shared" si="13"/>
        <v>54</v>
      </c>
      <c r="S63" s="512">
        <v>85</v>
      </c>
      <c r="T63" s="109">
        <v>59</v>
      </c>
      <c r="U63" s="109" t="s">
        <v>23</v>
      </c>
      <c r="V63" s="92"/>
      <c r="W63" s="93"/>
      <c r="X63" s="524" t="s">
        <v>1493</v>
      </c>
    </row>
    <row r="64" spans="1:75" ht="16.5" customHeight="1">
      <c r="A64" s="103"/>
      <c r="B64" s="94"/>
      <c r="C64" s="98" t="s">
        <v>313</v>
      </c>
      <c r="D64" s="96"/>
      <c r="E64" s="94"/>
      <c r="F64" s="96"/>
      <c r="G64" s="94"/>
      <c r="H64" s="94"/>
      <c r="I64" s="94"/>
      <c r="J64" s="94"/>
      <c r="K64" s="94"/>
      <c r="L64" s="109"/>
      <c r="M64" s="609">
        <f t="shared" ref="M64:R64" si="14">SUM(M48:M63)</f>
        <v>20</v>
      </c>
      <c r="N64" s="104">
        <f t="shared" si="14"/>
        <v>714</v>
      </c>
      <c r="O64" s="104">
        <f t="shared" si="14"/>
        <v>342</v>
      </c>
      <c r="P64" s="104">
        <f t="shared" si="14"/>
        <v>15</v>
      </c>
      <c r="Q64" s="649">
        <f t="shared" si="14"/>
        <v>0</v>
      </c>
      <c r="R64" s="104">
        <f t="shared" si="14"/>
        <v>1071</v>
      </c>
      <c r="S64" s="512"/>
      <c r="T64" s="109"/>
      <c r="U64" s="109"/>
      <c r="V64" s="105"/>
      <c r="W64" s="98"/>
      <c r="X64" s="524" t="s">
        <v>1493</v>
      </c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</row>
    <row r="65" spans="1:75" ht="16.5" customHeight="1">
      <c r="A65" s="95">
        <v>1</v>
      </c>
      <c r="B65" s="94">
        <v>4</v>
      </c>
      <c r="C65" s="93" t="s">
        <v>673</v>
      </c>
      <c r="D65" s="96" t="s">
        <v>674</v>
      </c>
      <c r="E65" s="94">
        <v>3</v>
      </c>
      <c r="F65" s="96" t="s">
        <v>37</v>
      </c>
      <c r="G65" s="94">
        <v>36.18</v>
      </c>
      <c r="H65" s="94">
        <v>36</v>
      </c>
      <c r="I65" s="94">
        <v>18</v>
      </c>
      <c r="J65" s="94"/>
      <c r="K65" s="94"/>
      <c r="L65" s="109">
        <v>54</v>
      </c>
      <c r="M65" s="109">
        <v>2</v>
      </c>
      <c r="N65" s="109">
        <f t="shared" ref="N65:N71" si="15">H65*M65</f>
        <v>72</v>
      </c>
      <c r="O65" s="109">
        <f t="shared" ref="O65:O71" si="16">I65*M65</f>
        <v>36</v>
      </c>
      <c r="P65" s="109">
        <f t="shared" ref="P65:P71" si="17">J65*M65</f>
        <v>0</v>
      </c>
      <c r="Q65" s="512"/>
      <c r="R65" s="109">
        <f t="shared" ref="R65:R71" si="18">L65*M65</f>
        <v>108</v>
      </c>
      <c r="S65" s="512">
        <v>110</v>
      </c>
      <c r="T65" s="109">
        <v>57</v>
      </c>
      <c r="U65" s="109" t="s">
        <v>129</v>
      </c>
      <c r="V65" s="92"/>
      <c r="W65" s="93"/>
      <c r="X65" s="524" t="s">
        <v>1757</v>
      </c>
    </row>
    <row r="66" spans="1:75" ht="16.5" customHeight="1">
      <c r="A66" s="95">
        <v>2</v>
      </c>
      <c r="B66" s="94">
        <v>4</v>
      </c>
      <c r="C66" s="93" t="s">
        <v>749</v>
      </c>
      <c r="D66" s="96" t="s">
        <v>750</v>
      </c>
      <c r="E66" s="92">
        <v>3</v>
      </c>
      <c r="F66" s="96" t="s">
        <v>37</v>
      </c>
      <c r="G66" s="94">
        <v>36.18</v>
      </c>
      <c r="H66" s="94">
        <v>36</v>
      </c>
      <c r="I66" s="94">
        <v>18</v>
      </c>
      <c r="J66" s="94"/>
      <c r="K66" s="94"/>
      <c r="L66" s="109">
        <v>54</v>
      </c>
      <c r="M66" s="109">
        <v>1</v>
      </c>
      <c r="N66" s="109">
        <f t="shared" si="15"/>
        <v>36</v>
      </c>
      <c r="O66" s="109">
        <f t="shared" si="16"/>
        <v>18</v>
      </c>
      <c r="P66" s="109">
        <f t="shared" si="17"/>
        <v>0</v>
      </c>
      <c r="Q66" s="512"/>
      <c r="R66" s="109">
        <f t="shared" si="18"/>
        <v>54</v>
      </c>
      <c r="S66" s="512">
        <v>80</v>
      </c>
      <c r="T66" s="109">
        <v>57</v>
      </c>
      <c r="U66" s="109" t="s">
        <v>129</v>
      </c>
      <c r="V66" s="92" t="s">
        <v>1551</v>
      </c>
      <c r="W66" s="93"/>
      <c r="X66" s="524" t="s">
        <v>1757</v>
      </c>
    </row>
    <row r="67" spans="1:75" ht="16.5" customHeight="1">
      <c r="A67" s="95">
        <v>3</v>
      </c>
      <c r="B67" s="94">
        <v>4</v>
      </c>
      <c r="C67" s="93" t="s">
        <v>673</v>
      </c>
      <c r="D67" s="96" t="s">
        <v>674</v>
      </c>
      <c r="E67" s="92">
        <v>3</v>
      </c>
      <c r="F67" s="96" t="s">
        <v>37</v>
      </c>
      <c r="G67" s="94">
        <v>36.18</v>
      </c>
      <c r="H67" s="94">
        <v>36</v>
      </c>
      <c r="I67" s="94">
        <v>18</v>
      </c>
      <c r="J67" s="94"/>
      <c r="K67" s="94"/>
      <c r="L67" s="109">
        <v>54</v>
      </c>
      <c r="M67" s="109">
        <v>1</v>
      </c>
      <c r="N67" s="109">
        <f t="shared" si="15"/>
        <v>36</v>
      </c>
      <c r="O67" s="109">
        <f t="shared" si="16"/>
        <v>18</v>
      </c>
      <c r="P67" s="109">
        <f t="shared" si="17"/>
        <v>0</v>
      </c>
      <c r="Q67" s="512"/>
      <c r="R67" s="109">
        <f t="shared" si="18"/>
        <v>54</v>
      </c>
      <c r="S67" s="512">
        <v>110</v>
      </c>
      <c r="T67" s="109">
        <v>57</v>
      </c>
      <c r="U67" s="109" t="s">
        <v>381</v>
      </c>
      <c r="V67" s="92"/>
      <c r="W67" s="93"/>
      <c r="X67" s="524" t="s">
        <v>1757</v>
      </c>
    </row>
    <row r="68" spans="1:75" ht="16.5" customHeight="1">
      <c r="A68" s="95">
        <v>4</v>
      </c>
      <c r="B68" s="94">
        <v>4</v>
      </c>
      <c r="C68" s="93" t="s">
        <v>464</v>
      </c>
      <c r="D68" s="96" t="s">
        <v>465</v>
      </c>
      <c r="E68" s="94">
        <v>3</v>
      </c>
      <c r="F68" s="96" t="s">
        <v>37</v>
      </c>
      <c r="G68" s="94">
        <v>36.18</v>
      </c>
      <c r="H68" s="94">
        <v>36</v>
      </c>
      <c r="I68" s="94">
        <v>18</v>
      </c>
      <c r="J68" s="94"/>
      <c r="K68" s="94"/>
      <c r="L68" s="109">
        <v>54</v>
      </c>
      <c r="M68" s="109">
        <v>1</v>
      </c>
      <c r="N68" s="109">
        <f t="shared" si="15"/>
        <v>36</v>
      </c>
      <c r="O68" s="109">
        <f t="shared" si="16"/>
        <v>18</v>
      </c>
      <c r="P68" s="109">
        <f t="shared" si="17"/>
        <v>0</v>
      </c>
      <c r="Q68" s="512"/>
      <c r="R68" s="109">
        <f t="shared" si="18"/>
        <v>54</v>
      </c>
      <c r="S68" s="512">
        <v>110</v>
      </c>
      <c r="T68" s="109">
        <v>57</v>
      </c>
      <c r="U68" s="109" t="s">
        <v>381</v>
      </c>
      <c r="V68" s="92"/>
      <c r="W68" s="93"/>
      <c r="X68" s="524" t="s">
        <v>1757</v>
      </c>
    </row>
    <row r="69" spans="1:75" ht="16.5" customHeight="1">
      <c r="A69" s="95">
        <v>5</v>
      </c>
      <c r="B69" s="94">
        <v>4</v>
      </c>
      <c r="C69" s="93" t="s">
        <v>673</v>
      </c>
      <c r="D69" s="96" t="s">
        <v>674</v>
      </c>
      <c r="E69" s="94">
        <v>3</v>
      </c>
      <c r="F69" s="96" t="s">
        <v>37</v>
      </c>
      <c r="G69" s="94">
        <v>36.18</v>
      </c>
      <c r="H69" s="94">
        <v>36</v>
      </c>
      <c r="I69" s="94">
        <v>18</v>
      </c>
      <c r="J69" s="94"/>
      <c r="K69" s="94"/>
      <c r="L69" s="109">
        <v>54</v>
      </c>
      <c r="M69" s="109">
        <v>2</v>
      </c>
      <c r="N69" s="109">
        <f t="shared" si="15"/>
        <v>72</v>
      </c>
      <c r="O69" s="109">
        <f t="shared" si="16"/>
        <v>36</v>
      </c>
      <c r="P69" s="109">
        <f t="shared" si="17"/>
        <v>0</v>
      </c>
      <c r="Q69" s="512"/>
      <c r="R69" s="109">
        <f t="shared" si="18"/>
        <v>108</v>
      </c>
      <c r="S69" s="512">
        <v>85</v>
      </c>
      <c r="T69" s="109">
        <v>57</v>
      </c>
      <c r="U69" s="109" t="s">
        <v>560</v>
      </c>
      <c r="V69" s="92"/>
      <c r="W69" s="93"/>
      <c r="X69" s="524" t="s">
        <v>1757</v>
      </c>
    </row>
    <row r="70" spans="1:75" ht="16.5" customHeight="1">
      <c r="A70" s="95">
        <v>6</v>
      </c>
      <c r="B70" s="94">
        <v>4</v>
      </c>
      <c r="C70" s="93" t="s">
        <v>673</v>
      </c>
      <c r="D70" s="96" t="s">
        <v>674</v>
      </c>
      <c r="E70" s="94">
        <v>3</v>
      </c>
      <c r="F70" s="96" t="s">
        <v>37</v>
      </c>
      <c r="G70" s="94">
        <v>36.18</v>
      </c>
      <c r="H70" s="94">
        <v>36</v>
      </c>
      <c r="I70" s="94">
        <v>18</v>
      </c>
      <c r="J70" s="94"/>
      <c r="K70" s="94"/>
      <c r="L70" s="109">
        <v>54</v>
      </c>
      <c r="M70" s="109">
        <v>1</v>
      </c>
      <c r="N70" s="109">
        <f t="shared" si="15"/>
        <v>36</v>
      </c>
      <c r="O70" s="109">
        <f t="shared" si="16"/>
        <v>18</v>
      </c>
      <c r="P70" s="109">
        <f t="shared" si="17"/>
        <v>0</v>
      </c>
      <c r="Q70" s="512"/>
      <c r="R70" s="109">
        <f t="shared" si="18"/>
        <v>54</v>
      </c>
      <c r="S70" s="512">
        <v>111</v>
      </c>
      <c r="T70" s="109">
        <v>57</v>
      </c>
      <c r="U70" s="109" t="s">
        <v>561</v>
      </c>
      <c r="V70" s="92"/>
      <c r="W70" s="93"/>
      <c r="X70" s="524" t="s">
        <v>1757</v>
      </c>
    </row>
    <row r="71" spans="1:75" ht="16.5" customHeight="1">
      <c r="A71" s="95">
        <v>7</v>
      </c>
      <c r="B71" s="94">
        <v>4</v>
      </c>
      <c r="C71" s="93" t="s">
        <v>235</v>
      </c>
      <c r="D71" s="96" t="s">
        <v>390</v>
      </c>
      <c r="E71" s="94">
        <v>2</v>
      </c>
      <c r="F71" s="96" t="s">
        <v>37</v>
      </c>
      <c r="G71" s="94">
        <v>24.12</v>
      </c>
      <c r="H71" s="94">
        <v>24</v>
      </c>
      <c r="I71" s="94">
        <v>12</v>
      </c>
      <c r="J71" s="94"/>
      <c r="K71" s="94"/>
      <c r="L71" s="109">
        <v>36</v>
      </c>
      <c r="M71" s="109">
        <v>2</v>
      </c>
      <c r="N71" s="109">
        <f t="shared" si="15"/>
        <v>48</v>
      </c>
      <c r="O71" s="109">
        <f t="shared" si="16"/>
        <v>24</v>
      </c>
      <c r="P71" s="109">
        <f t="shared" si="17"/>
        <v>0</v>
      </c>
      <c r="Q71" s="512"/>
      <c r="R71" s="109">
        <f t="shared" si="18"/>
        <v>72</v>
      </c>
      <c r="S71" s="512">
        <v>75</v>
      </c>
      <c r="T71" s="109">
        <v>59</v>
      </c>
      <c r="U71" s="109" t="s">
        <v>812</v>
      </c>
      <c r="V71" s="92"/>
      <c r="W71" s="93"/>
      <c r="X71" s="524" t="s">
        <v>1757</v>
      </c>
    </row>
    <row r="72" spans="1:75" ht="16.5" customHeight="1">
      <c r="A72" s="103"/>
      <c r="B72" s="94"/>
      <c r="C72" s="98" t="s">
        <v>313</v>
      </c>
      <c r="D72" s="96"/>
      <c r="E72" s="94"/>
      <c r="F72" s="96"/>
      <c r="G72" s="94"/>
      <c r="H72" s="94"/>
      <c r="I72" s="94"/>
      <c r="J72" s="94"/>
      <c r="K72" s="94"/>
      <c r="L72" s="109"/>
      <c r="M72" s="609">
        <f t="shared" ref="M72:R72" si="19">SUM(M65:M71)</f>
        <v>10</v>
      </c>
      <c r="N72" s="104">
        <f t="shared" si="19"/>
        <v>336</v>
      </c>
      <c r="O72" s="104">
        <f t="shared" si="19"/>
        <v>168</v>
      </c>
      <c r="P72" s="104">
        <f t="shared" si="19"/>
        <v>0</v>
      </c>
      <c r="Q72" s="649">
        <f t="shared" si="19"/>
        <v>0</v>
      </c>
      <c r="R72" s="104">
        <f t="shared" si="19"/>
        <v>504</v>
      </c>
      <c r="S72" s="512"/>
      <c r="T72" s="109"/>
      <c r="U72" s="109"/>
      <c r="V72" s="105"/>
      <c r="W72" s="98"/>
      <c r="X72" s="524" t="s">
        <v>1757</v>
      </c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</row>
    <row r="73" spans="1:75" s="134" customFormat="1" ht="16.5" customHeight="1">
      <c r="A73" s="95">
        <v>1</v>
      </c>
      <c r="B73" s="94">
        <v>5</v>
      </c>
      <c r="C73" s="93" t="s">
        <v>51</v>
      </c>
      <c r="D73" s="96" t="s">
        <v>158</v>
      </c>
      <c r="E73" s="92">
        <v>3</v>
      </c>
      <c r="F73" s="96" t="s">
        <v>44</v>
      </c>
      <c r="G73" s="94">
        <v>36.18</v>
      </c>
      <c r="H73" s="94">
        <v>36</v>
      </c>
      <c r="I73" s="94">
        <v>18</v>
      </c>
      <c r="J73" s="94"/>
      <c r="K73" s="94"/>
      <c r="L73" s="109">
        <v>54</v>
      </c>
      <c r="M73" s="109">
        <v>1</v>
      </c>
      <c r="N73" s="109">
        <f t="shared" ref="N73:N82" si="20">H73*M73</f>
        <v>36</v>
      </c>
      <c r="O73" s="109">
        <f t="shared" ref="O73:O82" si="21">I73*M73</f>
        <v>18</v>
      </c>
      <c r="P73" s="109">
        <f t="shared" ref="P73:P82" si="22">J73*M73</f>
        <v>0</v>
      </c>
      <c r="Q73" s="512"/>
      <c r="R73" s="109">
        <f t="shared" ref="R73:R82" si="23">L73*M73</f>
        <v>54</v>
      </c>
      <c r="S73" s="512">
        <v>80</v>
      </c>
      <c r="T73" s="109">
        <v>57</v>
      </c>
      <c r="U73" s="109" t="s">
        <v>46</v>
      </c>
      <c r="V73" s="92"/>
      <c r="W73" s="93"/>
      <c r="X73" s="524" t="s">
        <v>1550</v>
      </c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6.5" customHeight="1">
      <c r="A74" s="95">
        <v>2</v>
      </c>
      <c r="B74" s="94">
        <v>5</v>
      </c>
      <c r="C74" s="93" t="s">
        <v>51</v>
      </c>
      <c r="D74" s="96" t="s">
        <v>158</v>
      </c>
      <c r="E74" s="94">
        <v>3</v>
      </c>
      <c r="F74" s="96" t="s">
        <v>44</v>
      </c>
      <c r="G74" s="94">
        <v>36.18</v>
      </c>
      <c r="H74" s="94">
        <v>36</v>
      </c>
      <c r="I74" s="94">
        <v>18</v>
      </c>
      <c r="J74" s="94"/>
      <c r="K74" s="94"/>
      <c r="L74" s="109">
        <v>54</v>
      </c>
      <c r="M74" s="109">
        <v>1</v>
      </c>
      <c r="N74" s="109">
        <f t="shared" si="20"/>
        <v>36</v>
      </c>
      <c r="O74" s="109">
        <f t="shared" si="21"/>
        <v>18</v>
      </c>
      <c r="P74" s="109">
        <f t="shared" si="22"/>
        <v>0</v>
      </c>
      <c r="Q74" s="512"/>
      <c r="R74" s="109">
        <f t="shared" si="23"/>
        <v>54</v>
      </c>
      <c r="S74" s="512">
        <v>115</v>
      </c>
      <c r="T74" s="109">
        <v>57</v>
      </c>
      <c r="U74" s="109" t="s">
        <v>95</v>
      </c>
      <c r="V74" s="92"/>
      <c r="W74" s="93"/>
      <c r="X74" s="524" t="s">
        <v>1550</v>
      </c>
    </row>
    <row r="75" spans="1:75" ht="16.5" customHeight="1">
      <c r="A75" s="95">
        <v>3</v>
      </c>
      <c r="B75" s="94">
        <v>5</v>
      </c>
      <c r="C75" s="93" t="s">
        <v>942</v>
      </c>
      <c r="D75" s="96" t="s">
        <v>158</v>
      </c>
      <c r="E75" s="92">
        <v>3</v>
      </c>
      <c r="F75" s="96" t="s">
        <v>37</v>
      </c>
      <c r="G75" s="94">
        <v>36.18</v>
      </c>
      <c r="H75" s="94">
        <v>36</v>
      </c>
      <c r="I75" s="94">
        <v>18</v>
      </c>
      <c r="J75" s="94"/>
      <c r="K75" s="94"/>
      <c r="L75" s="109">
        <v>54</v>
      </c>
      <c r="M75" s="109">
        <v>2</v>
      </c>
      <c r="N75" s="109">
        <f t="shared" si="20"/>
        <v>72</v>
      </c>
      <c r="O75" s="109">
        <f t="shared" si="21"/>
        <v>36</v>
      </c>
      <c r="P75" s="109">
        <f t="shared" si="22"/>
        <v>0</v>
      </c>
      <c r="Q75" s="512"/>
      <c r="R75" s="109">
        <f t="shared" si="23"/>
        <v>108</v>
      </c>
      <c r="S75" s="512">
        <v>85</v>
      </c>
      <c r="T75" s="109">
        <v>57</v>
      </c>
      <c r="U75" s="109" t="s">
        <v>560</v>
      </c>
      <c r="V75" s="92"/>
      <c r="W75" s="93"/>
      <c r="X75" s="524" t="s">
        <v>1550</v>
      </c>
    </row>
    <row r="76" spans="1:75" ht="16.5" customHeight="1">
      <c r="A76" s="95">
        <v>4</v>
      </c>
      <c r="B76" s="94">
        <v>5</v>
      </c>
      <c r="C76" s="93" t="s">
        <v>565</v>
      </c>
      <c r="D76" s="96" t="s">
        <v>566</v>
      </c>
      <c r="E76" s="92">
        <v>2</v>
      </c>
      <c r="F76" s="96" t="s">
        <v>44</v>
      </c>
      <c r="G76" s="94">
        <v>24.12</v>
      </c>
      <c r="H76" s="94">
        <v>24</v>
      </c>
      <c r="I76" s="94">
        <v>12</v>
      </c>
      <c r="J76" s="94"/>
      <c r="K76" s="94"/>
      <c r="L76" s="109">
        <v>36</v>
      </c>
      <c r="M76" s="109">
        <v>2</v>
      </c>
      <c r="N76" s="109">
        <f t="shared" si="20"/>
        <v>48</v>
      </c>
      <c r="O76" s="109">
        <f t="shared" si="21"/>
        <v>24</v>
      </c>
      <c r="P76" s="109">
        <f t="shared" si="22"/>
        <v>0</v>
      </c>
      <c r="Q76" s="512"/>
      <c r="R76" s="109">
        <f t="shared" si="23"/>
        <v>72</v>
      </c>
      <c r="S76" s="512">
        <v>85</v>
      </c>
      <c r="T76" s="109">
        <v>57</v>
      </c>
      <c r="U76" s="109" t="s">
        <v>560</v>
      </c>
      <c r="V76" s="92"/>
      <c r="W76" s="93"/>
      <c r="X76" s="524" t="s">
        <v>1550</v>
      </c>
    </row>
    <row r="77" spans="1:75" ht="16.5" customHeight="1">
      <c r="A77" s="95">
        <v>5</v>
      </c>
      <c r="B77" s="94">
        <v>5</v>
      </c>
      <c r="C77" s="93" t="s">
        <v>942</v>
      </c>
      <c r="D77" s="96" t="s">
        <v>158</v>
      </c>
      <c r="E77" s="94">
        <v>3</v>
      </c>
      <c r="F77" s="96" t="s">
        <v>37</v>
      </c>
      <c r="G77" s="94">
        <v>36.18</v>
      </c>
      <c r="H77" s="94">
        <v>36</v>
      </c>
      <c r="I77" s="94">
        <v>18</v>
      </c>
      <c r="J77" s="94"/>
      <c r="K77" s="94"/>
      <c r="L77" s="109">
        <v>54</v>
      </c>
      <c r="M77" s="109">
        <v>1</v>
      </c>
      <c r="N77" s="109">
        <f t="shared" si="20"/>
        <v>36</v>
      </c>
      <c r="O77" s="109">
        <f t="shared" si="21"/>
        <v>18</v>
      </c>
      <c r="P77" s="109">
        <f t="shared" si="22"/>
        <v>0</v>
      </c>
      <c r="Q77" s="512"/>
      <c r="R77" s="109">
        <f t="shared" si="23"/>
        <v>54</v>
      </c>
      <c r="S77" s="512">
        <v>111</v>
      </c>
      <c r="T77" s="109">
        <v>57</v>
      </c>
      <c r="U77" s="109" t="s">
        <v>561</v>
      </c>
      <c r="V77" s="92"/>
      <c r="W77" s="93"/>
      <c r="X77" s="524" t="s">
        <v>1550</v>
      </c>
    </row>
    <row r="78" spans="1:75" ht="16.5" customHeight="1">
      <c r="A78" s="95">
        <v>6</v>
      </c>
      <c r="B78" s="94">
        <v>5</v>
      </c>
      <c r="C78" s="93" t="s">
        <v>102</v>
      </c>
      <c r="D78" s="96" t="s">
        <v>157</v>
      </c>
      <c r="E78" s="92">
        <v>2</v>
      </c>
      <c r="F78" s="96" t="s">
        <v>37</v>
      </c>
      <c r="G78" s="94">
        <v>24.12</v>
      </c>
      <c r="H78" s="94">
        <v>24</v>
      </c>
      <c r="I78" s="94">
        <v>12</v>
      </c>
      <c r="J78" s="94"/>
      <c r="K78" s="94"/>
      <c r="L78" s="109">
        <v>36</v>
      </c>
      <c r="M78" s="109">
        <v>1</v>
      </c>
      <c r="N78" s="109">
        <f t="shared" si="20"/>
        <v>24</v>
      </c>
      <c r="O78" s="109">
        <f t="shared" si="21"/>
        <v>12</v>
      </c>
      <c r="P78" s="109">
        <f t="shared" si="22"/>
        <v>0</v>
      </c>
      <c r="Q78" s="512"/>
      <c r="R78" s="109">
        <f t="shared" si="23"/>
        <v>36</v>
      </c>
      <c r="S78" s="512">
        <v>111</v>
      </c>
      <c r="T78" s="109">
        <v>57</v>
      </c>
      <c r="U78" s="109" t="s">
        <v>561</v>
      </c>
      <c r="V78" s="92"/>
      <c r="W78" s="93"/>
      <c r="X78" s="524" t="s">
        <v>1550</v>
      </c>
    </row>
    <row r="79" spans="1:75" ht="16.5" customHeight="1">
      <c r="A79" s="95">
        <v>7</v>
      </c>
      <c r="B79" s="94">
        <v>5</v>
      </c>
      <c r="C79" s="93" t="s">
        <v>670</v>
      </c>
      <c r="D79" s="96" t="s">
        <v>671</v>
      </c>
      <c r="E79" s="94">
        <v>2</v>
      </c>
      <c r="F79" s="96" t="s">
        <v>44</v>
      </c>
      <c r="G79" s="94">
        <v>24.12</v>
      </c>
      <c r="H79" s="94">
        <v>24</v>
      </c>
      <c r="I79" s="94">
        <v>12</v>
      </c>
      <c r="J79" s="94"/>
      <c r="K79" s="94"/>
      <c r="L79" s="109">
        <v>36</v>
      </c>
      <c r="M79" s="109">
        <v>1</v>
      </c>
      <c r="N79" s="109">
        <f t="shared" si="20"/>
        <v>24</v>
      </c>
      <c r="O79" s="109">
        <f t="shared" si="21"/>
        <v>12</v>
      </c>
      <c r="P79" s="109">
        <f t="shared" si="22"/>
        <v>0</v>
      </c>
      <c r="Q79" s="512"/>
      <c r="R79" s="109">
        <f t="shared" si="23"/>
        <v>36</v>
      </c>
      <c r="S79" s="512">
        <v>95</v>
      </c>
      <c r="T79" s="109">
        <v>58</v>
      </c>
      <c r="U79" s="109" t="s">
        <v>812</v>
      </c>
      <c r="V79" s="92"/>
      <c r="W79" s="93"/>
      <c r="X79" s="524" t="s">
        <v>1550</v>
      </c>
    </row>
    <row r="80" spans="1:75" ht="16.5" customHeight="1">
      <c r="A80" s="95">
        <v>8</v>
      </c>
      <c r="B80" s="94">
        <v>5</v>
      </c>
      <c r="C80" s="93" t="s">
        <v>670</v>
      </c>
      <c r="D80" s="96" t="s">
        <v>671</v>
      </c>
      <c r="E80" s="92">
        <v>2</v>
      </c>
      <c r="F80" s="96" t="s">
        <v>44</v>
      </c>
      <c r="G80" s="94">
        <v>24.12</v>
      </c>
      <c r="H80" s="94">
        <v>24</v>
      </c>
      <c r="I80" s="94">
        <v>12</v>
      </c>
      <c r="J80" s="94"/>
      <c r="K80" s="94"/>
      <c r="L80" s="109">
        <v>36</v>
      </c>
      <c r="M80" s="109">
        <v>1</v>
      </c>
      <c r="N80" s="109">
        <f t="shared" si="20"/>
        <v>24</v>
      </c>
      <c r="O80" s="109">
        <f t="shared" si="21"/>
        <v>12</v>
      </c>
      <c r="P80" s="109">
        <f t="shared" si="22"/>
        <v>0</v>
      </c>
      <c r="Q80" s="512"/>
      <c r="R80" s="109">
        <f t="shared" si="23"/>
        <v>36</v>
      </c>
      <c r="S80" s="512">
        <v>90</v>
      </c>
      <c r="T80" s="109">
        <v>58</v>
      </c>
      <c r="U80" s="109" t="s">
        <v>813</v>
      </c>
      <c r="V80" s="92"/>
      <c r="W80" s="93"/>
      <c r="X80" s="524" t="s">
        <v>1550</v>
      </c>
    </row>
    <row r="81" spans="1:75" ht="16.5" customHeight="1">
      <c r="A81" s="95">
        <v>9</v>
      </c>
      <c r="B81" s="94">
        <v>5</v>
      </c>
      <c r="C81" s="93" t="s">
        <v>127</v>
      </c>
      <c r="D81" s="96" t="s">
        <v>489</v>
      </c>
      <c r="E81" s="94">
        <v>2</v>
      </c>
      <c r="F81" s="96" t="s">
        <v>44</v>
      </c>
      <c r="G81" s="94">
        <v>24.12</v>
      </c>
      <c r="H81" s="94">
        <v>24</v>
      </c>
      <c r="I81" s="94">
        <v>12</v>
      </c>
      <c r="J81" s="94"/>
      <c r="K81" s="94"/>
      <c r="L81" s="109">
        <v>36</v>
      </c>
      <c r="M81" s="109">
        <v>1</v>
      </c>
      <c r="N81" s="109">
        <f t="shared" si="20"/>
        <v>24</v>
      </c>
      <c r="O81" s="109">
        <f t="shared" si="21"/>
        <v>12</v>
      </c>
      <c r="P81" s="109">
        <f t="shared" si="22"/>
        <v>0</v>
      </c>
      <c r="Q81" s="512"/>
      <c r="R81" s="109">
        <f t="shared" si="23"/>
        <v>36</v>
      </c>
      <c r="S81" s="512">
        <v>100</v>
      </c>
      <c r="T81" s="109">
        <v>59</v>
      </c>
      <c r="U81" s="109" t="s">
        <v>498</v>
      </c>
      <c r="V81" s="92"/>
      <c r="W81" s="93"/>
      <c r="X81" s="524" t="s">
        <v>1550</v>
      </c>
    </row>
    <row r="82" spans="1:75" ht="16.5" customHeight="1">
      <c r="A82" s="95">
        <v>10</v>
      </c>
      <c r="B82" s="94">
        <v>5</v>
      </c>
      <c r="C82" s="93" t="s">
        <v>127</v>
      </c>
      <c r="D82" s="96" t="s">
        <v>489</v>
      </c>
      <c r="E82" s="92">
        <v>2</v>
      </c>
      <c r="F82" s="96" t="s">
        <v>44</v>
      </c>
      <c r="G82" s="94">
        <v>24.12</v>
      </c>
      <c r="H82" s="94">
        <v>24</v>
      </c>
      <c r="I82" s="94">
        <v>12</v>
      </c>
      <c r="J82" s="94"/>
      <c r="K82" s="94"/>
      <c r="L82" s="109">
        <v>36</v>
      </c>
      <c r="M82" s="109">
        <v>1</v>
      </c>
      <c r="N82" s="109">
        <f t="shared" si="20"/>
        <v>24</v>
      </c>
      <c r="O82" s="109">
        <f t="shared" si="21"/>
        <v>12</v>
      </c>
      <c r="P82" s="109">
        <f t="shared" si="22"/>
        <v>0</v>
      </c>
      <c r="Q82" s="512"/>
      <c r="R82" s="109">
        <f t="shared" si="23"/>
        <v>36</v>
      </c>
      <c r="S82" s="512">
        <v>100</v>
      </c>
      <c r="T82" s="109">
        <v>59</v>
      </c>
      <c r="U82" s="109" t="s">
        <v>129</v>
      </c>
      <c r="V82" s="92"/>
      <c r="W82" s="93"/>
      <c r="X82" s="524" t="s">
        <v>1550</v>
      </c>
    </row>
    <row r="83" spans="1:75" ht="16.5" customHeight="1">
      <c r="A83" s="103"/>
      <c r="B83" s="94"/>
      <c r="C83" s="98" t="s">
        <v>313</v>
      </c>
      <c r="D83" s="96"/>
      <c r="E83" s="94"/>
      <c r="F83" s="96"/>
      <c r="G83" s="94"/>
      <c r="H83" s="94"/>
      <c r="I83" s="94"/>
      <c r="J83" s="94"/>
      <c r="K83" s="94"/>
      <c r="L83" s="109"/>
      <c r="M83" s="609">
        <f t="shared" ref="M83:R83" si="24">SUM(M73:M82)</f>
        <v>12</v>
      </c>
      <c r="N83" s="104">
        <f t="shared" si="24"/>
        <v>348</v>
      </c>
      <c r="O83" s="104">
        <f t="shared" si="24"/>
        <v>174</v>
      </c>
      <c r="P83" s="104">
        <f t="shared" si="24"/>
        <v>0</v>
      </c>
      <c r="Q83" s="649">
        <f t="shared" si="24"/>
        <v>0</v>
      </c>
      <c r="R83" s="104">
        <f t="shared" si="24"/>
        <v>522</v>
      </c>
      <c r="S83" s="512"/>
      <c r="T83" s="109"/>
      <c r="U83" s="109"/>
      <c r="V83" s="105"/>
      <c r="W83" s="98"/>
      <c r="X83" s="524" t="s">
        <v>1550</v>
      </c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</row>
    <row r="84" spans="1:75" ht="16.5" customHeight="1">
      <c r="A84" s="91">
        <v>1</v>
      </c>
      <c r="B84" s="94">
        <v>6</v>
      </c>
      <c r="C84" s="93" t="s">
        <v>77</v>
      </c>
      <c r="D84" s="96" t="s">
        <v>162</v>
      </c>
      <c r="E84" s="94">
        <v>3</v>
      </c>
      <c r="F84" s="96" t="s">
        <v>44</v>
      </c>
      <c r="G84" s="94">
        <v>36.18</v>
      </c>
      <c r="H84" s="94">
        <v>36</v>
      </c>
      <c r="I84" s="94">
        <v>18</v>
      </c>
      <c r="J84" s="94"/>
      <c r="K84" s="94"/>
      <c r="L84" s="109">
        <v>54</v>
      </c>
      <c r="M84" s="109">
        <v>1</v>
      </c>
      <c r="N84" s="109">
        <f t="shared" ref="N84:N95" si="25">H84*M84</f>
        <v>36</v>
      </c>
      <c r="O84" s="109">
        <f t="shared" ref="O84:O95" si="26">I84*M84</f>
        <v>18</v>
      </c>
      <c r="P84" s="109">
        <f t="shared" ref="P84:P95" si="27">J84*M84</f>
        <v>0</v>
      </c>
      <c r="Q84" s="512"/>
      <c r="R84" s="109">
        <f t="shared" ref="R84:R95" si="28">L84*M84</f>
        <v>54</v>
      </c>
      <c r="S84" s="512">
        <v>90</v>
      </c>
      <c r="T84" s="109">
        <v>57</v>
      </c>
      <c r="U84" s="109" t="s">
        <v>38</v>
      </c>
      <c r="V84" s="92"/>
      <c r="W84" s="93"/>
      <c r="X84" s="524" t="s">
        <v>1497</v>
      </c>
    </row>
    <row r="85" spans="1:75" ht="16.5" customHeight="1">
      <c r="A85" s="91">
        <v>2</v>
      </c>
      <c r="B85" s="94">
        <v>6</v>
      </c>
      <c r="C85" s="93" t="s">
        <v>853</v>
      </c>
      <c r="D85" s="96" t="s">
        <v>854</v>
      </c>
      <c r="E85" s="94">
        <v>3</v>
      </c>
      <c r="F85" s="96" t="s">
        <v>37</v>
      </c>
      <c r="G85" s="94">
        <v>36.18</v>
      </c>
      <c r="H85" s="94">
        <v>36</v>
      </c>
      <c r="I85" s="94">
        <v>18</v>
      </c>
      <c r="J85" s="94"/>
      <c r="K85" s="94"/>
      <c r="L85" s="109">
        <v>54</v>
      </c>
      <c r="M85" s="109">
        <v>1</v>
      </c>
      <c r="N85" s="109">
        <f t="shared" si="25"/>
        <v>36</v>
      </c>
      <c r="O85" s="109">
        <f t="shared" si="26"/>
        <v>18</v>
      </c>
      <c r="P85" s="109">
        <f t="shared" si="27"/>
        <v>0</v>
      </c>
      <c r="Q85" s="512"/>
      <c r="R85" s="109">
        <f t="shared" si="28"/>
        <v>54</v>
      </c>
      <c r="S85" s="512">
        <v>110</v>
      </c>
      <c r="T85" s="109">
        <v>57</v>
      </c>
      <c r="U85" s="109" t="s">
        <v>129</v>
      </c>
      <c r="V85" s="92"/>
      <c r="W85" s="93"/>
      <c r="X85" s="524" t="s">
        <v>1497</v>
      </c>
    </row>
    <row r="86" spans="1:75" s="134" customFormat="1" ht="16.5" customHeight="1">
      <c r="A86" s="91">
        <v>3</v>
      </c>
      <c r="B86" s="94">
        <v>6</v>
      </c>
      <c r="C86" s="93" t="s">
        <v>101</v>
      </c>
      <c r="D86" s="96" t="s">
        <v>164</v>
      </c>
      <c r="E86" s="92">
        <v>3</v>
      </c>
      <c r="F86" s="96" t="s">
        <v>37</v>
      </c>
      <c r="G86" s="94">
        <v>36.18</v>
      </c>
      <c r="H86" s="94">
        <v>36</v>
      </c>
      <c r="I86" s="94">
        <v>18</v>
      </c>
      <c r="J86" s="94"/>
      <c r="K86" s="94"/>
      <c r="L86" s="109">
        <v>54</v>
      </c>
      <c r="M86" s="109">
        <v>2</v>
      </c>
      <c r="N86" s="109">
        <f t="shared" si="25"/>
        <v>72</v>
      </c>
      <c r="O86" s="109">
        <f t="shared" si="26"/>
        <v>36</v>
      </c>
      <c r="P86" s="109">
        <f t="shared" si="27"/>
        <v>0</v>
      </c>
      <c r="Q86" s="512"/>
      <c r="R86" s="109">
        <f t="shared" si="28"/>
        <v>108</v>
      </c>
      <c r="S86" s="512">
        <v>100</v>
      </c>
      <c r="T86" s="109">
        <v>57</v>
      </c>
      <c r="U86" s="109" t="s">
        <v>129</v>
      </c>
      <c r="V86" s="92"/>
      <c r="W86" s="93"/>
      <c r="X86" s="524" t="s">
        <v>1497</v>
      </c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6.5" customHeight="1">
      <c r="A87" s="91">
        <v>4</v>
      </c>
      <c r="B87" s="94">
        <v>6</v>
      </c>
      <c r="C87" s="93" t="s">
        <v>388</v>
      </c>
      <c r="D87" s="96" t="s">
        <v>567</v>
      </c>
      <c r="E87" s="92">
        <v>3</v>
      </c>
      <c r="F87" s="96" t="s">
        <v>44</v>
      </c>
      <c r="G87" s="94">
        <v>36.18</v>
      </c>
      <c r="H87" s="94">
        <v>36</v>
      </c>
      <c r="I87" s="94">
        <v>18</v>
      </c>
      <c r="J87" s="94"/>
      <c r="K87" s="94"/>
      <c r="L87" s="109">
        <v>54</v>
      </c>
      <c r="M87" s="109">
        <v>1</v>
      </c>
      <c r="N87" s="109">
        <f t="shared" si="25"/>
        <v>36</v>
      </c>
      <c r="O87" s="109">
        <f t="shared" si="26"/>
        <v>18</v>
      </c>
      <c r="P87" s="109">
        <f t="shared" si="27"/>
        <v>0</v>
      </c>
      <c r="Q87" s="512"/>
      <c r="R87" s="109">
        <f t="shared" si="28"/>
        <v>54</v>
      </c>
      <c r="S87" s="512">
        <v>80</v>
      </c>
      <c r="T87" s="109">
        <v>57</v>
      </c>
      <c r="U87" s="109" t="s">
        <v>129</v>
      </c>
      <c r="V87" s="92"/>
      <c r="W87" s="93"/>
      <c r="X87" s="524" t="s">
        <v>1497</v>
      </c>
    </row>
    <row r="88" spans="1:75" ht="16.5" customHeight="1">
      <c r="A88" s="91">
        <v>5</v>
      </c>
      <c r="B88" s="94">
        <v>6</v>
      </c>
      <c r="C88" s="93" t="s">
        <v>101</v>
      </c>
      <c r="D88" s="96" t="s">
        <v>164</v>
      </c>
      <c r="E88" s="92">
        <v>3</v>
      </c>
      <c r="F88" s="96" t="s">
        <v>37</v>
      </c>
      <c r="G88" s="94">
        <v>36.18</v>
      </c>
      <c r="H88" s="94">
        <v>36</v>
      </c>
      <c r="I88" s="94">
        <v>18</v>
      </c>
      <c r="J88" s="94"/>
      <c r="K88" s="94"/>
      <c r="L88" s="109">
        <v>54</v>
      </c>
      <c r="M88" s="109">
        <v>1</v>
      </c>
      <c r="N88" s="109">
        <f t="shared" si="25"/>
        <v>36</v>
      </c>
      <c r="O88" s="109">
        <f t="shared" si="26"/>
        <v>18</v>
      </c>
      <c r="P88" s="109">
        <f t="shared" si="27"/>
        <v>0</v>
      </c>
      <c r="Q88" s="512"/>
      <c r="R88" s="109">
        <f t="shared" si="28"/>
        <v>54</v>
      </c>
      <c r="S88" s="512">
        <v>110</v>
      </c>
      <c r="T88" s="109">
        <v>57</v>
      </c>
      <c r="U88" s="109" t="s">
        <v>381</v>
      </c>
      <c r="V88" s="105"/>
      <c r="W88" s="98"/>
      <c r="X88" s="524" t="s">
        <v>1497</v>
      </c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</row>
    <row r="89" spans="1:75" ht="16.5" customHeight="1">
      <c r="A89" s="91">
        <v>6</v>
      </c>
      <c r="B89" s="94">
        <v>6</v>
      </c>
      <c r="C89" s="93" t="s">
        <v>101</v>
      </c>
      <c r="D89" s="96" t="s">
        <v>164</v>
      </c>
      <c r="E89" s="92">
        <v>3</v>
      </c>
      <c r="F89" s="96" t="s">
        <v>37</v>
      </c>
      <c r="G89" s="94">
        <v>36.18</v>
      </c>
      <c r="H89" s="94">
        <v>36</v>
      </c>
      <c r="I89" s="94">
        <v>18</v>
      </c>
      <c r="J89" s="94"/>
      <c r="K89" s="94"/>
      <c r="L89" s="109">
        <v>54</v>
      </c>
      <c r="M89" s="109">
        <v>1</v>
      </c>
      <c r="N89" s="109">
        <f t="shared" si="25"/>
        <v>36</v>
      </c>
      <c r="O89" s="109">
        <f t="shared" si="26"/>
        <v>18</v>
      </c>
      <c r="P89" s="109">
        <f t="shared" si="27"/>
        <v>0</v>
      </c>
      <c r="Q89" s="512"/>
      <c r="R89" s="109">
        <f t="shared" si="28"/>
        <v>54</v>
      </c>
      <c r="S89" s="512">
        <v>45</v>
      </c>
      <c r="T89" s="109">
        <v>57</v>
      </c>
      <c r="U89" s="109" t="s">
        <v>1543</v>
      </c>
      <c r="V89" s="92" t="s">
        <v>1588</v>
      </c>
      <c r="W89" s="93"/>
      <c r="X89" s="524" t="s">
        <v>1497</v>
      </c>
    </row>
    <row r="90" spans="1:75" ht="16.5" customHeight="1">
      <c r="A90" s="91">
        <v>7</v>
      </c>
      <c r="B90" s="94">
        <v>6</v>
      </c>
      <c r="C90" s="93" t="s">
        <v>91</v>
      </c>
      <c r="D90" s="96" t="s">
        <v>161</v>
      </c>
      <c r="E90" s="94">
        <v>3</v>
      </c>
      <c r="F90" s="96" t="s">
        <v>37</v>
      </c>
      <c r="G90" s="94">
        <v>36.18</v>
      </c>
      <c r="H90" s="94">
        <v>36</v>
      </c>
      <c r="I90" s="94">
        <v>18</v>
      </c>
      <c r="J90" s="94"/>
      <c r="K90" s="94"/>
      <c r="L90" s="109">
        <v>54</v>
      </c>
      <c r="M90" s="109">
        <v>2</v>
      </c>
      <c r="N90" s="109">
        <f t="shared" si="25"/>
        <v>72</v>
      </c>
      <c r="O90" s="109">
        <f t="shared" si="26"/>
        <v>36</v>
      </c>
      <c r="P90" s="109">
        <f t="shared" si="27"/>
        <v>0</v>
      </c>
      <c r="Q90" s="512"/>
      <c r="R90" s="109">
        <f t="shared" si="28"/>
        <v>108</v>
      </c>
      <c r="S90" s="512">
        <v>85</v>
      </c>
      <c r="T90" s="109">
        <v>57</v>
      </c>
      <c r="U90" s="109" t="s">
        <v>560</v>
      </c>
      <c r="V90" s="92"/>
      <c r="W90" s="93"/>
      <c r="X90" s="524" t="s">
        <v>1497</v>
      </c>
    </row>
    <row r="91" spans="1:75" ht="16.5" customHeight="1">
      <c r="A91" s="91">
        <v>8</v>
      </c>
      <c r="B91" s="94">
        <v>6</v>
      </c>
      <c r="C91" s="93" t="s">
        <v>728</v>
      </c>
      <c r="D91" s="96" t="s">
        <v>164</v>
      </c>
      <c r="E91" s="94">
        <v>3</v>
      </c>
      <c r="F91" s="96" t="s">
        <v>37</v>
      </c>
      <c r="G91" s="94">
        <v>36.18</v>
      </c>
      <c r="H91" s="94">
        <v>36</v>
      </c>
      <c r="I91" s="94">
        <v>18</v>
      </c>
      <c r="J91" s="94"/>
      <c r="K91" s="94"/>
      <c r="L91" s="109">
        <v>54</v>
      </c>
      <c r="M91" s="109">
        <v>1</v>
      </c>
      <c r="N91" s="109">
        <f t="shared" si="25"/>
        <v>36</v>
      </c>
      <c r="O91" s="109">
        <f t="shared" si="26"/>
        <v>18</v>
      </c>
      <c r="P91" s="109">
        <f t="shared" si="27"/>
        <v>0</v>
      </c>
      <c r="Q91" s="512"/>
      <c r="R91" s="109">
        <f t="shared" si="28"/>
        <v>54</v>
      </c>
      <c r="S91" s="512">
        <v>111</v>
      </c>
      <c r="T91" s="109">
        <v>57</v>
      </c>
      <c r="U91" s="109" t="s">
        <v>561</v>
      </c>
      <c r="V91" s="92"/>
      <c r="W91" s="93"/>
      <c r="X91" s="524" t="s">
        <v>1497</v>
      </c>
    </row>
    <row r="92" spans="1:75" ht="16.5" customHeight="1">
      <c r="A92" s="91">
        <v>9</v>
      </c>
      <c r="B92" s="94">
        <v>6</v>
      </c>
      <c r="C92" s="93" t="s">
        <v>453</v>
      </c>
      <c r="D92" s="96" t="s">
        <v>162</v>
      </c>
      <c r="E92" s="92">
        <v>3</v>
      </c>
      <c r="F92" s="96" t="s">
        <v>44</v>
      </c>
      <c r="G92" s="94">
        <v>36.18</v>
      </c>
      <c r="H92" s="94">
        <v>36</v>
      </c>
      <c r="I92" s="94">
        <v>18</v>
      </c>
      <c r="J92" s="94"/>
      <c r="K92" s="94"/>
      <c r="L92" s="109">
        <v>54</v>
      </c>
      <c r="M92" s="109">
        <v>1</v>
      </c>
      <c r="N92" s="109">
        <f t="shared" si="25"/>
        <v>36</v>
      </c>
      <c r="O92" s="109">
        <f t="shared" si="26"/>
        <v>18</v>
      </c>
      <c r="P92" s="109">
        <f t="shared" si="27"/>
        <v>0</v>
      </c>
      <c r="Q92" s="512"/>
      <c r="R92" s="109">
        <f t="shared" si="28"/>
        <v>54</v>
      </c>
      <c r="S92" s="512">
        <v>115</v>
      </c>
      <c r="T92" s="109">
        <v>58</v>
      </c>
      <c r="U92" s="109" t="s">
        <v>53</v>
      </c>
      <c r="V92" s="92"/>
      <c r="W92" s="93"/>
      <c r="X92" s="524" t="s">
        <v>1497</v>
      </c>
    </row>
    <row r="93" spans="1:75" ht="16.5" customHeight="1">
      <c r="A93" s="91">
        <v>10</v>
      </c>
      <c r="B93" s="94">
        <v>6</v>
      </c>
      <c r="C93" s="93" t="s">
        <v>77</v>
      </c>
      <c r="D93" s="96" t="s">
        <v>162</v>
      </c>
      <c r="E93" s="94">
        <v>3</v>
      </c>
      <c r="F93" s="96" t="s">
        <v>44</v>
      </c>
      <c r="G93" s="94">
        <v>36.18</v>
      </c>
      <c r="H93" s="94">
        <v>36</v>
      </c>
      <c r="I93" s="94">
        <v>18</v>
      </c>
      <c r="J93" s="94"/>
      <c r="K93" s="94"/>
      <c r="L93" s="109">
        <v>54</v>
      </c>
      <c r="M93" s="109">
        <v>1</v>
      </c>
      <c r="N93" s="109">
        <f t="shared" si="25"/>
        <v>36</v>
      </c>
      <c r="O93" s="109">
        <f t="shared" si="26"/>
        <v>18</v>
      </c>
      <c r="P93" s="109">
        <f t="shared" si="27"/>
        <v>0</v>
      </c>
      <c r="Q93" s="512"/>
      <c r="R93" s="109">
        <f t="shared" si="28"/>
        <v>54</v>
      </c>
      <c r="S93" s="512">
        <v>90</v>
      </c>
      <c r="T93" s="109">
        <v>58</v>
      </c>
      <c r="U93" s="109" t="s">
        <v>74</v>
      </c>
      <c r="V93" s="92"/>
      <c r="W93" s="93"/>
      <c r="X93" s="524" t="s">
        <v>1497</v>
      </c>
    </row>
    <row r="94" spans="1:75" ht="16.5" customHeight="1">
      <c r="A94" s="91">
        <v>11</v>
      </c>
      <c r="B94" s="94">
        <v>6</v>
      </c>
      <c r="C94" s="93" t="s">
        <v>103</v>
      </c>
      <c r="D94" s="96" t="s">
        <v>163</v>
      </c>
      <c r="E94" s="92">
        <v>2</v>
      </c>
      <c r="F94" s="96" t="s">
        <v>44</v>
      </c>
      <c r="G94" s="94">
        <v>24.12</v>
      </c>
      <c r="H94" s="94">
        <v>24</v>
      </c>
      <c r="I94" s="94">
        <v>12</v>
      </c>
      <c r="J94" s="94"/>
      <c r="K94" s="94"/>
      <c r="L94" s="109">
        <v>36</v>
      </c>
      <c r="M94" s="109">
        <v>1</v>
      </c>
      <c r="N94" s="109">
        <f t="shared" si="25"/>
        <v>24</v>
      </c>
      <c r="O94" s="109">
        <f t="shared" si="26"/>
        <v>12</v>
      </c>
      <c r="P94" s="109">
        <f t="shared" si="27"/>
        <v>0</v>
      </c>
      <c r="Q94" s="512"/>
      <c r="R94" s="109">
        <f t="shared" si="28"/>
        <v>36</v>
      </c>
      <c r="S94" s="512">
        <v>95</v>
      </c>
      <c r="T94" s="109">
        <v>58</v>
      </c>
      <c r="U94" s="109" t="s">
        <v>812</v>
      </c>
      <c r="V94" s="92"/>
      <c r="W94" s="93"/>
      <c r="X94" s="524" t="s">
        <v>1497</v>
      </c>
    </row>
    <row r="95" spans="1:75" ht="16.5" customHeight="1">
      <c r="A95" s="91">
        <v>12</v>
      </c>
      <c r="B95" s="94">
        <v>6</v>
      </c>
      <c r="C95" s="93" t="s">
        <v>234</v>
      </c>
      <c r="D95" s="96" t="s">
        <v>389</v>
      </c>
      <c r="E95" s="94">
        <v>2</v>
      </c>
      <c r="F95" s="96" t="s">
        <v>37</v>
      </c>
      <c r="G95" s="94">
        <v>24.12</v>
      </c>
      <c r="H95" s="94">
        <v>24</v>
      </c>
      <c r="I95" s="94">
        <v>12</v>
      </c>
      <c r="J95" s="94"/>
      <c r="K95" s="94"/>
      <c r="L95" s="109">
        <v>36</v>
      </c>
      <c r="M95" s="109">
        <v>1</v>
      </c>
      <c r="N95" s="109">
        <f t="shared" si="25"/>
        <v>24</v>
      </c>
      <c r="O95" s="109">
        <f t="shared" si="26"/>
        <v>12</v>
      </c>
      <c r="P95" s="109">
        <f t="shared" si="27"/>
        <v>0</v>
      </c>
      <c r="Q95" s="512"/>
      <c r="R95" s="109">
        <f t="shared" si="28"/>
        <v>36</v>
      </c>
      <c r="S95" s="512">
        <v>80</v>
      </c>
      <c r="T95" s="109">
        <v>59</v>
      </c>
      <c r="U95" s="109" t="s">
        <v>813</v>
      </c>
      <c r="V95" s="92"/>
      <c r="W95" s="93"/>
      <c r="X95" s="524" t="s">
        <v>1497</v>
      </c>
    </row>
    <row r="96" spans="1:75" ht="16.5" customHeight="1">
      <c r="A96" s="103"/>
      <c r="B96" s="94"/>
      <c r="C96" s="98" t="s">
        <v>313</v>
      </c>
      <c r="D96" s="96"/>
      <c r="E96" s="94"/>
      <c r="F96" s="96"/>
      <c r="G96" s="94"/>
      <c r="H96" s="94"/>
      <c r="I96" s="94"/>
      <c r="J96" s="94"/>
      <c r="K96" s="94"/>
      <c r="L96" s="109"/>
      <c r="M96" s="609">
        <f t="shared" ref="M96:R96" si="29">SUM(M84:M95)</f>
        <v>14</v>
      </c>
      <c r="N96" s="104">
        <f t="shared" si="29"/>
        <v>480</v>
      </c>
      <c r="O96" s="104">
        <f t="shared" si="29"/>
        <v>240</v>
      </c>
      <c r="P96" s="104">
        <f t="shared" si="29"/>
        <v>0</v>
      </c>
      <c r="Q96" s="649">
        <f t="shared" si="29"/>
        <v>0</v>
      </c>
      <c r="R96" s="104">
        <f t="shared" si="29"/>
        <v>720</v>
      </c>
      <c r="S96" s="512"/>
      <c r="T96" s="109"/>
      <c r="U96" s="109"/>
      <c r="V96" s="105"/>
      <c r="W96" s="98"/>
      <c r="X96" s="524" t="s">
        <v>1497</v>
      </c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</row>
    <row r="97" spans="1:75" ht="16.5" customHeight="1">
      <c r="A97" s="91">
        <v>1</v>
      </c>
      <c r="B97" s="94">
        <v>7</v>
      </c>
      <c r="C97" s="93" t="s">
        <v>64</v>
      </c>
      <c r="D97" s="96" t="s">
        <v>166</v>
      </c>
      <c r="E97" s="92">
        <v>3</v>
      </c>
      <c r="F97" s="96" t="s">
        <v>44</v>
      </c>
      <c r="G97" s="94">
        <v>36.18</v>
      </c>
      <c r="H97" s="94">
        <v>36</v>
      </c>
      <c r="I97" s="94">
        <v>18</v>
      </c>
      <c r="J97" s="94"/>
      <c r="K97" s="94"/>
      <c r="L97" s="109">
        <v>54</v>
      </c>
      <c r="M97" s="109">
        <v>1</v>
      </c>
      <c r="N97" s="109">
        <f t="shared" ref="N97:N109" si="30">H97*M97</f>
        <v>36</v>
      </c>
      <c r="O97" s="109">
        <f t="shared" ref="O97:O109" si="31">I97*M97</f>
        <v>18</v>
      </c>
      <c r="P97" s="109">
        <f t="shared" ref="P97:P109" si="32">J97*M97</f>
        <v>0</v>
      </c>
      <c r="Q97" s="512"/>
      <c r="R97" s="109">
        <f t="shared" ref="R97:R109" si="33">L97*M97</f>
        <v>54</v>
      </c>
      <c r="S97" s="512">
        <v>90</v>
      </c>
      <c r="T97" s="109">
        <v>57</v>
      </c>
      <c r="U97" s="109" t="s">
        <v>38</v>
      </c>
      <c r="V97" s="92"/>
      <c r="W97" s="93"/>
      <c r="X97" s="524" t="s">
        <v>1496</v>
      </c>
    </row>
    <row r="98" spans="1:75" ht="16.5" customHeight="1">
      <c r="A98" s="91">
        <v>2</v>
      </c>
      <c r="B98" s="94">
        <v>7</v>
      </c>
      <c r="C98" s="93" t="s">
        <v>69</v>
      </c>
      <c r="D98" s="96" t="s">
        <v>167</v>
      </c>
      <c r="E98" s="94">
        <v>3</v>
      </c>
      <c r="F98" s="96" t="s">
        <v>44</v>
      </c>
      <c r="G98" s="94">
        <v>36.18</v>
      </c>
      <c r="H98" s="94">
        <v>36</v>
      </c>
      <c r="I98" s="94">
        <v>18</v>
      </c>
      <c r="J98" s="94"/>
      <c r="K98" s="94"/>
      <c r="L98" s="109">
        <v>54</v>
      </c>
      <c r="M98" s="109">
        <v>1</v>
      </c>
      <c r="N98" s="109">
        <f t="shared" si="30"/>
        <v>36</v>
      </c>
      <c r="O98" s="109">
        <f t="shared" si="31"/>
        <v>18</v>
      </c>
      <c r="P98" s="109">
        <f t="shared" si="32"/>
        <v>0</v>
      </c>
      <c r="Q98" s="512"/>
      <c r="R98" s="109">
        <f t="shared" si="33"/>
        <v>54</v>
      </c>
      <c r="S98" s="512">
        <v>80</v>
      </c>
      <c r="T98" s="109">
        <v>57</v>
      </c>
      <c r="U98" s="109" t="s">
        <v>46</v>
      </c>
      <c r="V98" s="92"/>
      <c r="W98" s="93"/>
      <c r="X98" s="524" t="s">
        <v>1496</v>
      </c>
    </row>
    <row r="99" spans="1:75" ht="16.5" customHeight="1">
      <c r="A99" s="91">
        <v>3</v>
      </c>
      <c r="B99" s="94">
        <v>7</v>
      </c>
      <c r="C99" s="93" t="s">
        <v>568</v>
      </c>
      <c r="D99" s="96" t="s">
        <v>569</v>
      </c>
      <c r="E99" s="94">
        <v>3</v>
      </c>
      <c r="F99" s="96" t="s">
        <v>44</v>
      </c>
      <c r="G99" s="94">
        <v>36.18</v>
      </c>
      <c r="H99" s="94">
        <v>36</v>
      </c>
      <c r="I99" s="94">
        <v>18</v>
      </c>
      <c r="J99" s="94"/>
      <c r="K99" s="94"/>
      <c r="L99" s="109">
        <v>54</v>
      </c>
      <c r="M99" s="109">
        <v>1</v>
      </c>
      <c r="N99" s="109">
        <f t="shared" si="30"/>
        <v>36</v>
      </c>
      <c r="O99" s="109">
        <f t="shared" si="31"/>
        <v>18</v>
      </c>
      <c r="P99" s="109">
        <f t="shared" si="32"/>
        <v>0</v>
      </c>
      <c r="Q99" s="512"/>
      <c r="R99" s="109">
        <f t="shared" si="33"/>
        <v>54</v>
      </c>
      <c r="S99" s="512">
        <v>80</v>
      </c>
      <c r="T99" s="109">
        <v>57</v>
      </c>
      <c r="U99" s="109" t="s">
        <v>23</v>
      </c>
      <c r="V99" s="92"/>
      <c r="W99" s="93"/>
      <c r="X99" s="524" t="s">
        <v>1496</v>
      </c>
    </row>
    <row r="100" spans="1:75" ht="16.5" customHeight="1">
      <c r="A100" s="91">
        <v>4</v>
      </c>
      <c r="B100" s="94">
        <v>7</v>
      </c>
      <c r="C100" s="93" t="s">
        <v>236</v>
      </c>
      <c r="D100" s="96" t="s">
        <v>166</v>
      </c>
      <c r="E100" s="92">
        <v>3</v>
      </c>
      <c r="F100" s="96" t="s">
        <v>37</v>
      </c>
      <c r="G100" s="94">
        <v>36.18</v>
      </c>
      <c r="H100" s="94">
        <v>36</v>
      </c>
      <c r="I100" s="94">
        <v>18</v>
      </c>
      <c r="J100" s="94"/>
      <c r="K100" s="94"/>
      <c r="L100" s="109">
        <v>54</v>
      </c>
      <c r="M100" s="109">
        <v>1</v>
      </c>
      <c r="N100" s="109">
        <f t="shared" si="30"/>
        <v>36</v>
      </c>
      <c r="O100" s="109">
        <f t="shared" si="31"/>
        <v>18</v>
      </c>
      <c r="P100" s="109">
        <f t="shared" si="32"/>
        <v>0</v>
      </c>
      <c r="Q100" s="512"/>
      <c r="R100" s="109">
        <f t="shared" si="33"/>
        <v>54</v>
      </c>
      <c r="S100" s="512">
        <v>100</v>
      </c>
      <c r="T100" s="109">
        <v>57</v>
      </c>
      <c r="U100" s="109" t="s">
        <v>23</v>
      </c>
      <c r="V100" s="92"/>
      <c r="W100" s="93"/>
      <c r="X100" s="524" t="s">
        <v>1496</v>
      </c>
    </row>
    <row r="101" spans="1:75" ht="16.5" customHeight="1">
      <c r="A101" s="91">
        <v>5</v>
      </c>
      <c r="B101" s="94">
        <v>7</v>
      </c>
      <c r="C101" s="93" t="s">
        <v>116</v>
      </c>
      <c r="D101" s="96" t="s">
        <v>165</v>
      </c>
      <c r="E101" s="94">
        <v>3</v>
      </c>
      <c r="F101" s="96" t="s">
        <v>44</v>
      </c>
      <c r="G101" s="94">
        <v>36.18</v>
      </c>
      <c r="H101" s="94">
        <v>36</v>
      </c>
      <c r="I101" s="94">
        <v>18</v>
      </c>
      <c r="J101" s="94"/>
      <c r="K101" s="94"/>
      <c r="L101" s="109">
        <v>54</v>
      </c>
      <c r="M101" s="109">
        <v>1</v>
      </c>
      <c r="N101" s="109">
        <f t="shared" si="30"/>
        <v>36</v>
      </c>
      <c r="O101" s="109">
        <f t="shared" si="31"/>
        <v>18</v>
      </c>
      <c r="P101" s="109">
        <f t="shared" si="32"/>
        <v>0</v>
      </c>
      <c r="Q101" s="512"/>
      <c r="R101" s="109">
        <f t="shared" si="33"/>
        <v>54</v>
      </c>
      <c r="S101" s="512">
        <v>80</v>
      </c>
      <c r="T101" s="109">
        <v>57</v>
      </c>
      <c r="U101" s="109" t="s">
        <v>635</v>
      </c>
      <c r="V101" s="105"/>
      <c r="W101" s="98"/>
      <c r="X101" s="524" t="s">
        <v>1496</v>
      </c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</row>
    <row r="102" spans="1:75" ht="16.5" customHeight="1">
      <c r="A102" s="91">
        <v>6</v>
      </c>
      <c r="B102" s="94">
        <v>7</v>
      </c>
      <c r="C102" s="93" t="s">
        <v>236</v>
      </c>
      <c r="D102" s="96" t="s">
        <v>166</v>
      </c>
      <c r="E102" s="92">
        <v>3</v>
      </c>
      <c r="F102" s="96" t="s">
        <v>37</v>
      </c>
      <c r="G102" s="94">
        <v>36.18</v>
      </c>
      <c r="H102" s="94">
        <v>36</v>
      </c>
      <c r="I102" s="94">
        <v>18</v>
      </c>
      <c r="J102" s="94"/>
      <c r="K102" s="94"/>
      <c r="L102" s="109">
        <v>54</v>
      </c>
      <c r="M102" s="109">
        <v>1</v>
      </c>
      <c r="N102" s="109">
        <f t="shared" si="30"/>
        <v>36</v>
      </c>
      <c r="O102" s="109">
        <f t="shared" si="31"/>
        <v>18</v>
      </c>
      <c r="P102" s="109">
        <f t="shared" si="32"/>
        <v>0</v>
      </c>
      <c r="Q102" s="512"/>
      <c r="R102" s="109">
        <f t="shared" si="33"/>
        <v>54</v>
      </c>
      <c r="S102" s="512">
        <v>60</v>
      </c>
      <c r="T102" s="109">
        <v>57</v>
      </c>
      <c r="U102" s="109" t="s">
        <v>635</v>
      </c>
      <c r="V102" s="92" t="s">
        <v>1652</v>
      </c>
      <c r="W102" s="93"/>
      <c r="X102" s="524" t="s">
        <v>1496</v>
      </c>
    </row>
    <row r="103" spans="1:75" ht="16.5" customHeight="1">
      <c r="A103" s="91">
        <v>7</v>
      </c>
      <c r="B103" s="94">
        <v>7</v>
      </c>
      <c r="C103" s="93" t="s">
        <v>116</v>
      </c>
      <c r="D103" s="96" t="s">
        <v>165</v>
      </c>
      <c r="E103" s="94">
        <v>3</v>
      </c>
      <c r="F103" s="96" t="s">
        <v>44</v>
      </c>
      <c r="G103" s="94">
        <v>36.18</v>
      </c>
      <c r="H103" s="94">
        <v>36</v>
      </c>
      <c r="I103" s="94">
        <v>18</v>
      </c>
      <c r="J103" s="94"/>
      <c r="K103" s="94"/>
      <c r="L103" s="109">
        <v>54</v>
      </c>
      <c r="M103" s="109">
        <v>1</v>
      </c>
      <c r="N103" s="109">
        <f t="shared" si="30"/>
        <v>36</v>
      </c>
      <c r="O103" s="109">
        <f t="shared" si="31"/>
        <v>18</v>
      </c>
      <c r="P103" s="109">
        <f t="shared" si="32"/>
        <v>0</v>
      </c>
      <c r="Q103" s="512"/>
      <c r="R103" s="109">
        <f t="shared" si="33"/>
        <v>54</v>
      </c>
      <c r="S103" s="512">
        <v>110</v>
      </c>
      <c r="T103" s="109">
        <v>57</v>
      </c>
      <c r="U103" s="109" t="s">
        <v>60</v>
      </c>
      <c r="V103" s="92"/>
      <c r="W103" s="93"/>
      <c r="X103" s="524" t="s">
        <v>1496</v>
      </c>
    </row>
    <row r="104" spans="1:75" ht="16.5" customHeight="1">
      <c r="A104" s="91">
        <v>8</v>
      </c>
      <c r="B104" s="94">
        <v>7</v>
      </c>
      <c r="C104" s="93" t="s">
        <v>64</v>
      </c>
      <c r="D104" s="96" t="s">
        <v>166</v>
      </c>
      <c r="E104" s="94">
        <v>3</v>
      </c>
      <c r="F104" s="96" t="s">
        <v>37</v>
      </c>
      <c r="G104" s="94">
        <v>36.18</v>
      </c>
      <c r="H104" s="94">
        <v>36</v>
      </c>
      <c r="I104" s="94">
        <v>18</v>
      </c>
      <c r="J104" s="94"/>
      <c r="K104" s="94"/>
      <c r="L104" s="109">
        <v>54</v>
      </c>
      <c r="M104" s="109">
        <v>2</v>
      </c>
      <c r="N104" s="109">
        <f t="shared" si="30"/>
        <v>72</v>
      </c>
      <c r="O104" s="109">
        <f t="shared" si="31"/>
        <v>36</v>
      </c>
      <c r="P104" s="109">
        <f t="shared" si="32"/>
        <v>0</v>
      </c>
      <c r="Q104" s="512"/>
      <c r="R104" s="109">
        <f t="shared" si="33"/>
        <v>108</v>
      </c>
      <c r="S104" s="512">
        <v>109</v>
      </c>
      <c r="T104" s="109">
        <v>58</v>
      </c>
      <c r="U104" s="109" t="s">
        <v>46</v>
      </c>
      <c r="V104" s="92"/>
      <c r="W104" s="93"/>
      <c r="X104" s="524" t="s">
        <v>1496</v>
      </c>
    </row>
    <row r="105" spans="1:75" ht="16.5" customHeight="1">
      <c r="A105" s="91">
        <v>9</v>
      </c>
      <c r="B105" s="94">
        <v>7</v>
      </c>
      <c r="C105" s="93" t="s">
        <v>116</v>
      </c>
      <c r="D105" s="96" t="s">
        <v>165</v>
      </c>
      <c r="E105" s="94">
        <v>3</v>
      </c>
      <c r="F105" s="96" t="s">
        <v>44</v>
      </c>
      <c r="G105" s="94">
        <v>36.18</v>
      </c>
      <c r="H105" s="94">
        <v>36</v>
      </c>
      <c r="I105" s="94">
        <v>18</v>
      </c>
      <c r="J105" s="94"/>
      <c r="K105" s="94"/>
      <c r="L105" s="109">
        <v>54</v>
      </c>
      <c r="M105" s="109">
        <v>1</v>
      </c>
      <c r="N105" s="109">
        <f t="shared" si="30"/>
        <v>36</v>
      </c>
      <c r="O105" s="109">
        <f t="shared" si="31"/>
        <v>18</v>
      </c>
      <c r="P105" s="109">
        <f t="shared" si="32"/>
        <v>0</v>
      </c>
      <c r="Q105" s="512"/>
      <c r="R105" s="109">
        <f t="shared" si="33"/>
        <v>54</v>
      </c>
      <c r="S105" s="512">
        <v>110</v>
      </c>
      <c r="T105" s="109">
        <v>58</v>
      </c>
      <c r="U105" s="109" t="s">
        <v>46</v>
      </c>
      <c r="V105" s="92"/>
      <c r="W105" s="93"/>
      <c r="X105" s="524" t="s">
        <v>1496</v>
      </c>
    </row>
    <row r="106" spans="1:75" ht="16.5" customHeight="1">
      <c r="A106" s="91">
        <v>10</v>
      </c>
      <c r="B106" s="94">
        <v>7</v>
      </c>
      <c r="C106" s="163" t="s">
        <v>116</v>
      </c>
      <c r="D106" s="136" t="s">
        <v>165</v>
      </c>
      <c r="E106" s="92">
        <v>3</v>
      </c>
      <c r="F106" s="96" t="s">
        <v>44</v>
      </c>
      <c r="G106" s="94">
        <v>36.18</v>
      </c>
      <c r="H106" s="94">
        <v>36</v>
      </c>
      <c r="I106" s="94">
        <v>18</v>
      </c>
      <c r="J106" s="94"/>
      <c r="K106" s="94"/>
      <c r="L106" s="109">
        <v>54</v>
      </c>
      <c r="M106" s="109">
        <v>1</v>
      </c>
      <c r="N106" s="109">
        <f t="shared" si="30"/>
        <v>36</v>
      </c>
      <c r="O106" s="109">
        <f t="shared" si="31"/>
        <v>18</v>
      </c>
      <c r="P106" s="109">
        <f t="shared" si="32"/>
        <v>0</v>
      </c>
      <c r="Q106" s="512"/>
      <c r="R106" s="109">
        <f t="shared" si="33"/>
        <v>54</v>
      </c>
      <c r="S106" s="512">
        <v>120</v>
      </c>
      <c r="T106" s="109">
        <v>58</v>
      </c>
      <c r="U106" s="109" t="s">
        <v>23</v>
      </c>
      <c r="V106" s="92"/>
      <c r="W106" s="93"/>
      <c r="X106" s="524" t="s">
        <v>1496</v>
      </c>
    </row>
    <row r="107" spans="1:75" ht="16.5" customHeight="1">
      <c r="A107" s="91">
        <v>11</v>
      </c>
      <c r="B107" s="94">
        <v>7</v>
      </c>
      <c r="C107" s="93" t="s">
        <v>69</v>
      </c>
      <c r="D107" s="96" t="s">
        <v>167</v>
      </c>
      <c r="E107" s="92">
        <v>3</v>
      </c>
      <c r="F107" s="96" t="s">
        <v>37</v>
      </c>
      <c r="G107" s="94">
        <v>36.18</v>
      </c>
      <c r="H107" s="94">
        <v>36</v>
      </c>
      <c r="I107" s="94">
        <v>18</v>
      </c>
      <c r="J107" s="94"/>
      <c r="K107" s="94"/>
      <c r="L107" s="109">
        <v>54</v>
      </c>
      <c r="M107" s="109">
        <v>1</v>
      </c>
      <c r="N107" s="109">
        <f t="shared" si="30"/>
        <v>36</v>
      </c>
      <c r="O107" s="109">
        <f t="shared" si="31"/>
        <v>18</v>
      </c>
      <c r="P107" s="109">
        <f t="shared" si="32"/>
        <v>0</v>
      </c>
      <c r="Q107" s="512"/>
      <c r="R107" s="109">
        <f t="shared" si="33"/>
        <v>54</v>
      </c>
      <c r="S107" s="512">
        <v>60</v>
      </c>
      <c r="T107" s="109">
        <v>58</v>
      </c>
      <c r="U107" s="109" t="s">
        <v>23</v>
      </c>
      <c r="V107" s="92"/>
      <c r="W107" s="93"/>
      <c r="X107" s="524" t="s">
        <v>1496</v>
      </c>
    </row>
    <row r="108" spans="1:75" ht="16.5" customHeight="1">
      <c r="A108" s="91">
        <v>12</v>
      </c>
      <c r="B108" s="94">
        <v>7</v>
      </c>
      <c r="C108" s="93" t="s">
        <v>69</v>
      </c>
      <c r="D108" s="96" t="s">
        <v>167</v>
      </c>
      <c r="E108" s="94">
        <v>3</v>
      </c>
      <c r="F108" s="96" t="s">
        <v>44</v>
      </c>
      <c r="G108" s="94">
        <v>36.18</v>
      </c>
      <c r="H108" s="94">
        <v>36</v>
      </c>
      <c r="I108" s="94">
        <v>18</v>
      </c>
      <c r="J108" s="94"/>
      <c r="K108" s="94"/>
      <c r="L108" s="109">
        <v>54</v>
      </c>
      <c r="M108" s="109">
        <v>1</v>
      </c>
      <c r="N108" s="109">
        <f t="shared" si="30"/>
        <v>36</v>
      </c>
      <c r="O108" s="109">
        <f t="shared" si="31"/>
        <v>18</v>
      </c>
      <c r="P108" s="109">
        <f t="shared" si="32"/>
        <v>0</v>
      </c>
      <c r="Q108" s="512"/>
      <c r="R108" s="109">
        <f t="shared" si="33"/>
        <v>54</v>
      </c>
      <c r="S108" s="512">
        <v>90</v>
      </c>
      <c r="T108" s="109">
        <v>58</v>
      </c>
      <c r="U108" s="109" t="s">
        <v>74</v>
      </c>
      <c r="V108" s="92"/>
      <c r="W108" s="93"/>
      <c r="X108" s="524" t="s">
        <v>1496</v>
      </c>
    </row>
    <row r="109" spans="1:75" ht="16.5" customHeight="1">
      <c r="A109" s="91">
        <v>13</v>
      </c>
      <c r="B109" s="94">
        <v>7</v>
      </c>
      <c r="C109" s="93" t="s">
        <v>69</v>
      </c>
      <c r="D109" s="96" t="s">
        <v>167</v>
      </c>
      <c r="E109" s="94">
        <v>3</v>
      </c>
      <c r="F109" s="96" t="s">
        <v>44</v>
      </c>
      <c r="G109" s="94">
        <v>36.18</v>
      </c>
      <c r="H109" s="94">
        <v>36</v>
      </c>
      <c r="I109" s="94">
        <v>18</v>
      </c>
      <c r="J109" s="94"/>
      <c r="K109" s="94"/>
      <c r="L109" s="109">
        <v>54</v>
      </c>
      <c r="M109" s="109">
        <v>1</v>
      </c>
      <c r="N109" s="109">
        <f t="shared" si="30"/>
        <v>36</v>
      </c>
      <c r="O109" s="109">
        <f t="shared" si="31"/>
        <v>18</v>
      </c>
      <c r="P109" s="109">
        <f t="shared" si="32"/>
        <v>0</v>
      </c>
      <c r="Q109" s="512"/>
      <c r="R109" s="109">
        <f t="shared" si="33"/>
        <v>54</v>
      </c>
      <c r="S109" s="512">
        <v>75</v>
      </c>
      <c r="T109" s="109">
        <v>59</v>
      </c>
      <c r="U109" s="109" t="s">
        <v>635</v>
      </c>
      <c r="V109" s="92"/>
      <c r="W109" s="93"/>
      <c r="X109" s="524" t="s">
        <v>1496</v>
      </c>
    </row>
    <row r="110" spans="1:75" ht="16.5" customHeight="1">
      <c r="A110" s="103"/>
      <c r="B110" s="94"/>
      <c r="C110" s="98" t="s">
        <v>313</v>
      </c>
      <c r="D110" s="96"/>
      <c r="E110" s="94"/>
      <c r="F110" s="96"/>
      <c r="G110" s="94"/>
      <c r="H110" s="94"/>
      <c r="I110" s="94"/>
      <c r="J110" s="94"/>
      <c r="K110" s="94"/>
      <c r="L110" s="109"/>
      <c r="M110" s="609">
        <f t="shared" ref="M110:R110" si="34">SUM(M97:M109)</f>
        <v>14</v>
      </c>
      <c r="N110" s="104">
        <f t="shared" si="34"/>
        <v>504</v>
      </c>
      <c r="O110" s="104">
        <f t="shared" si="34"/>
        <v>252</v>
      </c>
      <c r="P110" s="104">
        <f t="shared" si="34"/>
        <v>0</v>
      </c>
      <c r="Q110" s="649">
        <f t="shared" si="34"/>
        <v>0</v>
      </c>
      <c r="R110" s="104">
        <f t="shared" si="34"/>
        <v>756</v>
      </c>
      <c r="S110" s="512"/>
      <c r="T110" s="109"/>
      <c r="U110" s="109"/>
      <c r="V110" s="105"/>
      <c r="W110" s="98"/>
      <c r="X110" s="524" t="s">
        <v>1496</v>
      </c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</row>
    <row r="111" spans="1:75" s="134" customFormat="1" ht="16.5" customHeight="1">
      <c r="A111" s="91">
        <v>1</v>
      </c>
      <c r="B111" s="94">
        <v>8</v>
      </c>
      <c r="C111" s="93" t="s">
        <v>54</v>
      </c>
      <c r="D111" s="96" t="s">
        <v>169</v>
      </c>
      <c r="E111" s="94">
        <v>3</v>
      </c>
      <c r="F111" s="96" t="s">
        <v>44</v>
      </c>
      <c r="G111" s="94">
        <v>36.18</v>
      </c>
      <c r="H111" s="94">
        <v>36</v>
      </c>
      <c r="I111" s="94">
        <v>18</v>
      </c>
      <c r="J111" s="94"/>
      <c r="K111" s="94"/>
      <c r="L111" s="109">
        <v>54</v>
      </c>
      <c r="M111" s="109">
        <v>1</v>
      </c>
      <c r="N111" s="109">
        <f t="shared" ref="N111:N128" si="35">H111*M111</f>
        <v>36</v>
      </c>
      <c r="O111" s="109">
        <f t="shared" ref="O111:O128" si="36">I111*M111</f>
        <v>18</v>
      </c>
      <c r="P111" s="109">
        <f t="shared" ref="P111:P128" si="37">J111*M111</f>
        <v>0</v>
      </c>
      <c r="Q111" s="512"/>
      <c r="R111" s="109">
        <f t="shared" ref="R111:R128" si="38">L111*M111</f>
        <v>54</v>
      </c>
      <c r="S111" s="512">
        <v>90</v>
      </c>
      <c r="T111" s="109">
        <v>57</v>
      </c>
      <c r="U111" s="109" t="s">
        <v>38</v>
      </c>
      <c r="V111" s="92"/>
      <c r="W111" s="93"/>
      <c r="X111" s="524" t="s">
        <v>1758</v>
      </c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 ht="16.5" customHeight="1">
      <c r="A112" s="91">
        <v>2</v>
      </c>
      <c r="B112" s="94">
        <v>8</v>
      </c>
      <c r="C112" s="93" t="s">
        <v>751</v>
      </c>
      <c r="D112" s="96" t="s">
        <v>169</v>
      </c>
      <c r="E112" s="94">
        <v>3</v>
      </c>
      <c r="F112" s="96" t="s">
        <v>37</v>
      </c>
      <c r="G112" s="94">
        <v>36.18</v>
      </c>
      <c r="H112" s="94">
        <v>36</v>
      </c>
      <c r="I112" s="94">
        <v>18</v>
      </c>
      <c r="J112" s="94"/>
      <c r="K112" s="94"/>
      <c r="L112" s="109">
        <v>54</v>
      </c>
      <c r="M112" s="109">
        <v>1</v>
      </c>
      <c r="N112" s="109">
        <f t="shared" si="35"/>
        <v>36</v>
      </c>
      <c r="O112" s="109">
        <f t="shared" si="36"/>
        <v>18</v>
      </c>
      <c r="P112" s="109">
        <f t="shared" si="37"/>
        <v>0</v>
      </c>
      <c r="Q112" s="512"/>
      <c r="R112" s="109">
        <f t="shared" si="38"/>
        <v>54</v>
      </c>
      <c r="S112" s="512">
        <v>80</v>
      </c>
      <c r="T112" s="109">
        <v>57</v>
      </c>
      <c r="U112" s="109" t="s">
        <v>46</v>
      </c>
      <c r="V112" s="92"/>
      <c r="W112" s="93"/>
      <c r="X112" s="524" t="s">
        <v>1758</v>
      </c>
    </row>
    <row r="113" spans="1:75" ht="16.5" customHeight="1">
      <c r="A113" s="91">
        <v>3</v>
      </c>
      <c r="B113" s="94">
        <v>8</v>
      </c>
      <c r="C113" s="93" t="s">
        <v>58</v>
      </c>
      <c r="D113" s="96" t="s">
        <v>168</v>
      </c>
      <c r="E113" s="94">
        <v>3</v>
      </c>
      <c r="F113" s="96" t="s">
        <v>44</v>
      </c>
      <c r="G113" s="94">
        <v>36.18</v>
      </c>
      <c r="H113" s="94">
        <v>36</v>
      </c>
      <c r="I113" s="94">
        <v>18</v>
      </c>
      <c r="J113" s="94"/>
      <c r="K113" s="94"/>
      <c r="L113" s="109">
        <v>54</v>
      </c>
      <c r="M113" s="109">
        <v>1</v>
      </c>
      <c r="N113" s="109">
        <f t="shared" si="35"/>
        <v>36</v>
      </c>
      <c r="O113" s="109">
        <f t="shared" si="36"/>
        <v>18</v>
      </c>
      <c r="P113" s="109">
        <f t="shared" si="37"/>
        <v>0</v>
      </c>
      <c r="Q113" s="512"/>
      <c r="R113" s="109">
        <f t="shared" si="38"/>
        <v>54</v>
      </c>
      <c r="S113" s="512">
        <v>80</v>
      </c>
      <c r="T113" s="109">
        <v>57</v>
      </c>
      <c r="U113" s="109" t="s">
        <v>46</v>
      </c>
      <c r="V113" s="92"/>
      <c r="W113" s="93"/>
      <c r="X113" s="524" t="s">
        <v>1758</v>
      </c>
    </row>
    <row r="114" spans="1:75" ht="16.5" customHeight="1">
      <c r="A114" s="91">
        <v>4</v>
      </c>
      <c r="B114" s="94">
        <v>8</v>
      </c>
      <c r="C114" s="93" t="s">
        <v>54</v>
      </c>
      <c r="D114" s="96" t="s">
        <v>169</v>
      </c>
      <c r="E114" s="94">
        <v>3</v>
      </c>
      <c r="F114" s="96" t="s">
        <v>44</v>
      </c>
      <c r="G114" s="94">
        <v>36.18</v>
      </c>
      <c r="H114" s="94">
        <v>36</v>
      </c>
      <c r="I114" s="94">
        <v>18</v>
      </c>
      <c r="J114" s="94"/>
      <c r="K114" s="94"/>
      <c r="L114" s="109">
        <v>54</v>
      </c>
      <c r="M114" s="109">
        <v>1</v>
      </c>
      <c r="N114" s="109">
        <f t="shared" si="35"/>
        <v>36</v>
      </c>
      <c r="O114" s="109">
        <f t="shared" si="36"/>
        <v>18</v>
      </c>
      <c r="P114" s="109">
        <f t="shared" si="37"/>
        <v>0</v>
      </c>
      <c r="Q114" s="512"/>
      <c r="R114" s="109">
        <f t="shared" si="38"/>
        <v>54</v>
      </c>
      <c r="S114" s="512">
        <v>80</v>
      </c>
      <c r="T114" s="109">
        <v>57</v>
      </c>
      <c r="U114" s="109" t="s">
        <v>23</v>
      </c>
      <c r="V114" s="92"/>
      <c r="W114" s="93"/>
      <c r="X114" s="524" t="s">
        <v>1758</v>
      </c>
    </row>
    <row r="115" spans="1:75" ht="16.5" customHeight="1">
      <c r="A115" s="91">
        <v>5</v>
      </c>
      <c r="B115" s="94">
        <v>8</v>
      </c>
      <c r="C115" s="93" t="s">
        <v>468</v>
      </c>
      <c r="D115" s="96" t="s">
        <v>168</v>
      </c>
      <c r="E115" s="92">
        <v>3</v>
      </c>
      <c r="F115" s="96" t="s">
        <v>37</v>
      </c>
      <c r="G115" s="94">
        <v>36.18</v>
      </c>
      <c r="H115" s="94">
        <v>36</v>
      </c>
      <c r="I115" s="94">
        <v>18</v>
      </c>
      <c r="J115" s="94"/>
      <c r="K115" s="94"/>
      <c r="L115" s="109">
        <v>54</v>
      </c>
      <c r="M115" s="109">
        <v>1</v>
      </c>
      <c r="N115" s="109">
        <f t="shared" si="35"/>
        <v>36</v>
      </c>
      <c r="O115" s="109">
        <f t="shared" si="36"/>
        <v>18</v>
      </c>
      <c r="P115" s="109">
        <f t="shared" si="37"/>
        <v>0</v>
      </c>
      <c r="Q115" s="512"/>
      <c r="R115" s="109">
        <f t="shared" si="38"/>
        <v>54</v>
      </c>
      <c r="S115" s="512">
        <v>100</v>
      </c>
      <c r="T115" s="109">
        <v>57</v>
      </c>
      <c r="U115" s="109" t="s">
        <v>23</v>
      </c>
      <c r="V115" s="92"/>
      <c r="W115" s="93"/>
      <c r="X115" s="524" t="s">
        <v>1758</v>
      </c>
    </row>
    <row r="116" spans="1:75" ht="16.5" customHeight="1">
      <c r="A116" s="91">
        <v>6</v>
      </c>
      <c r="B116" s="94">
        <v>8</v>
      </c>
      <c r="C116" s="93" t="s">
        <v>862</v>
      </c>
      <c r="D116" s="96" t="s">
        <v>863</v>
      </c>
      <c r="E116" s="94">
        <v>3</v>
      </c>
      <c r="F116" s="96" t="s">
        <v>37</v>
      </c>
      <c r="G116" s="94" t="s">
        <v>753</v>
      </c>
      <c r="H116" s="94">
        <v>34</v>
      </c>
      <c r="I116" s="94">
        <v>12</v>
      </c>
      <c r="J116" s="94">
        <v>5</v>
      </c>
      <c r="K116" s="94"/>
      <c r="L116" s="109">
        <v>51</v>
      </c>
      <c r="M116" s="109">
        <v>2</v>
      </c>
      <c r="N116" s="109">
        <f t="shared" si="35"/>
        <v>68</v>
      </c>
      <c r="O116" s="109">
        <f t="shared" si="36"/>
        <v>24</v>
      </c>
      <c r="P116" s="109">
        <f t="shared" si="37"/>
        <v>10</v>
      </c>
      <c r="Q116" s="512"/>
      <c r="R116" s="109">
        <f t="shared" si="38"/>
        <v>102</v>
      </c>
      <c r="S116" s="512">
        <v>80</v>
      </c>
      <c r="T116" s="109">
        <v>57</v>
      </c>
      <c r="U116" s="109" t="s">
        <v>635</v>
      </c>
      <c r="V116" s="92"/>
      <c r="W116" s="93"/>
      <c r="X116" s="524" t="s">
        <v>1758</v>
      </c>
    </row>
    <row r="117" spans="1:75" ht="16.5" customHeight="1">
      <c r="A117" s="91">
        <v>7</v>
      </c>
      <c r="B117" s="135">
        <v>8</v>
      </c>
      <c r="C117" s="93" t="s">
        <v>739</v>
      </c>
      <c r="D117" s="96" t="s">
        <v>740</v>
      </c>
      <c r="E117" s="94">
        <v>3</v>
      </c>
      <c r="F117" s="96" t="s">
        <v>37</v>
      </c>
      <c r="G117" s="94">
        <v>36.18</v>
      </c>
      <c r="H117" s="94">
        <v>36</v>
      </c>
      <c r="I117" s="94">
        <v>18</v>
      </c>
      <c r="J117" s="94"/>
      <c r="K117" s="94"/>
      <c r="L117" s="109">
        <v>54</v>
      </c>
      <c r="M117" s="109">
        <v>1</v>
      </c>
      <c r="N117" s="109">
        <f t="shared" si="35"/>
        <v>36</v>
      </c>
      <c r="O117" s="109">
        <f t="shared" si="36"/>
        <v>18</v>
      </c>
      <c r="P117" s="109">
        <f t="shared" si="37"/>
        <v>0</v>
      </c>
      <c r="Q117" s="512"/>
      <c r="R117" s="109">
        <f t="shared" si="38"/>
        <v>54</v>
      </c>
      <c r="S117" s="512">
        <v>60</v>
      </c>
      <c r="T117" s="109">
        <v>57</v>
      </c>
      <c r="U117" s="109" t="s">
        <v>635</v>
      </c>
      <c r="V117" s="92"/>
      <c r="W117" s="93"/>
      <c r="X117" s="524" t="s">
        <v>1758</v>
      </c>
    </row>
    <row r="118" spans="1:75" ht="16.5" customHeight="1">
      <c r="A118" s="91">
        <v>8</v>
      </c>
      <c r="B118" s="94">
        <v>8</v>
      </c>
      <c r="C118" s="93" t="s">
        <v>741</v>
      </c>
      <c r="D118" s="96" t="s">
        <v>742</v>
      </c>
      <c r="E118" s="94">
        <v>3</v>
      </c>
      <c r="F118" s="96" t="s">
        <v>44</v>
      </c>
      <c r="G118" s="94">
        <v>36.18</v>
      </c>
      <c r="H118" s="94">
        <v>36</v>
      </c>
      <c r="I118" s="94">
        <v>18</v>
      </c>
      <c r="J118" s="94"/>
      <c r="K118" s="94"/>
      <c r="L118" s="109">
        <v>54</v>
      </c>
      <c r="M118" s="109">
        <v>1</v>
      </c>
      <c r="N118" s="109">
        <f t="shared" si="35"/>
        <v>36</v>
      </c>
      <c r="O118" s="109">
        <f t="shared" si="36"/>
        <v>18</v>
      </c>
      <c r="P118" s="109">
        <f t="shared" si="37"/>
        <v>0</v>
      </c>
      <c r="Q118" s="512"/>
      <c r="R118" s="109">
        <f t="shared" si="38"/>
        <v>54</v>
      </c>
      <c r="S118" s="512">
        <v>60</v>
      </c>
      <c r="T118" s="109">
        <v>57</v>
      </c>
      <c r="U118" s="109" t="s">
        <v>53</v>
      </c>
      <c r="V118" s="92" t="s">
        <v>1557</v>
      </c>
      <c r="W118" s="93"/>
      <c r="X118" s="524" t="s">
        <v>1758</v>
      </c>
    </row>
    <row r="119" spans="1:75" ht="16.5" customHeight="1">
      <c r="A119" s="91">
        <v>9</v>
      </c>
      <c r="B119" s="94">
        <v>8</v>
      </c>
      <c r="C119" s="93" t="s">
        <v>58</v>
      </c>
      <c r="D119" s="96" t="s">
        <v>168</v>
      </c>
      <c r="E119" s="94">
        <v>3</v>
      </c>
      <c r="F119" s="96" t="s">
        <v>44</v>
      </c>
      <c r="G119" s="94">
        <v>36.18</v>
      </c>
      <c r="H119" s="94">
        <v>36</v>
      </c>
      <c r="I119" s="94">
        <v>18</v>
      </c>
      <c r="J119" s="94"/>
      <c r="K119" s="94"/>
      <c r="L119" s="109">
        <v>54</v>
      </c>
      <c r="M119" s="109">
        <v>1</v>
      </c>
      <c r="N119" s="109">
        <f t="shared" si="35"/>
        <v>36</v>
      </c>
      <c r="O119" s="109">
        <f t="shared" si="36"/>
        <v>18</v>
      </c>
      <c r="P119" s="109">
        <f t="shared" si="37"/>
        <v>0</v>
      </c>
      <c r="Q119" s="512"/>
      <c r="R119" s="109">
        <f t="shared" si="38"/>
        <v>54</v>
      </c>
      <c r="S119" s="512">
        <v>100</v>
      </c>
      <c r="T119" s="109">
        <v>57</v>
      </c>
      <c r="U119" s="109" t="s">
        <v>89</v>
      </c>
      <c r="V119" s="92"/>
      <c r="W119" s="93"/>
      <c r="X119" s="524" t="s">
        <v>1758</v>
      </c>
    </row>
    <row r="120" spans="1:75" ht="16.5" customHeight="1">
      <c r="A120" s="91">
        <v>10</v>
      </c>
      <c r="B120" s="94">
        <v>8</v>
      </c>
      <c r="C120" s="93" t="s">
        <v>1777</v>
      </c>
      <c r="D120" s="96" t="s">
        <v>689</v>
      </c>
      <c r="E120" s="94">
        <v>3</v>
      </c>
      <c r="F120" s="96" t="s">
        <v>37</v>
      </c>
      <c r="G120" s="94">
        <v>36.18</v>
      </c>
      <c r="H120" s="94">
        <v>36</v>
      </c>
      <c r="I120" s="94">
        <v>18</v>
      </c>
      <c r="J120" s="94"/>
      <c r="K120" s="94"/>
      <c r="L120" s="109">
        <v>54</v>
      </c>
      <c r="M120" s="109">
        <v>3</v>
      </c>
      <c r="N120" s="109">
        <f t="shared" si="35"/>
        <v>108</v>
      </c>
      <c r="O120" s="109">
        <f t="shared" si="36"/>
        <v>54</v>
      </c>
      <c r="P120" s="109">
        <f t="shared" si="37"/>
        <v>0</v>
      </c>
      <c r="Q120" s="512"/>
      <c r="R120" s="109">
        <f t="shared" si="38"/>
        <v>162</v>
      </c>
      <c r="S120" s="512">
        <v>110</v>
      </c>
      <c r="T120" s="109">
        <v>58</v>
      </c>
      <c r="U120" s="109" t="s">
        <v>38</v>
      </c>
      <c r="V120" s="92"/>
      <c r="W120" s="93"/>
      <c r="X120" s="524" t="s">
        <v>1758</v>
      </c>
    </row>
    <row r="121" spans="1:75" ht="16.5" customHeight="1">
      <c r="A121" s="91">
        <v>11</v>
      </c>
      <c r="B121" s="94">
        <v>8</v>
      </c>
      <c r="C121" s="93" t="s">
        <v>509</v>
      </c>
      <c r="D121" s="96" t="s">
        <v>510</v>
      </c>
      <c r="E121" s="94">
        <v>2</v>
      </c>
      <c r="F121" s="96" t="s">
        <v>44</v>
      </c>
      <c r="G121" s="94">
        <v>24.12</v>
      </c>
      <c r="H121" s="94">
        <v>24</v>
      </c>
      <c r="I121" s="94">
        <v>12</v>
      </c>
      <c r="J121" s="94"/>
      <c r="K121" s="94"/>
      <c r="L121" s="109">
        <v>36</v>
      </c>
      <c r="M121" s="109">
        <v>1</v>
      </c>
      <c r="N121" s="109">
        <f t="shared" si="35"/>
        <v>24</v>
      </c>
      <c r="O121" s="109">
        <f t="shared" si="36"/>
        <v>12</v>
      </c>
      <c r="P121" s="109">
        <f t="shared" si="37"/>
        <v>0</v>
      </c>
      <c r="Q121" s="512"/>
      <c r="R121" s="109">
        <f t="shared" si="38"/>
        <v>36</v>
      </c>
      <c r="S121" s="512">
        <v>80</v>
      </c>
      <c r="T121" s="109">
        <v>58</v>
      </c>
      <c r="U121" s="109" t="s">
        <v>23</v>
      </c>
      <c r="V121" s="92"/>
      <c r="W121" s="93"/>
      <c r="X121" s="524" t="s">
        <v>1758</v>
      </c>
    </row>
    <row r="122" spans="1:75" ht="16.5" customHeight="1">
      <c r="A122" s="91">
        <v>12</v>
      </c>
      <c r="B122" s="94">
        <v>8</v>
      </c>
      <c r="C122" s="93" t="s">
        <v>58</v>
      </c>
      <c r="D122" s="96" t="s">
        <v>1616</v>
      </c>
      <c r="E122" s="94">
        <v>3</v>
      </c>
      <c r="F122" s="96" t="s">
        <v>37</v>
      </c>
      <c r="G122" s="94">
        <v>36.18</v>
      </c>
      <c r="H122" s="94">
        <v>36</v>
      </c>
      <c r="I122" s="94">
        <v>18</v>
      </c>
      <c r="J122" s="94"/>
      <c r="K122" s="94"/>
      <c r="L122" s="109">
        <v>54</v>
      </c>
      <c r="M122" s="109">
        <v>2</v>
      </c>
      <c r="N122" s="109">
        <f t="shared" si="35"/>
        <v>72</v>
      </c>
      <c r="O122" s="109">
        <f t="shared" si="36"/>
        <v>36</v>
      </c>
      <c r="P122" s="109">
        <f t="shared" si="37"/>
        <v>0</v>
      </c>
      <c r="Q122" s="512"/>
      <c r="R122" s="109">
        <f t="shared" si="38"/>
        <v>108</v>
      </c>
      <c r="S122" s="512">
        <v>80.5</v>
      </c>
      <c r="T122" s="109">
        <v>58</v>
      </c>
      <c r="U122" s="109" t="s">
        <v>635</v>
      </c>
      <c r="V122" s="92"/>
      <c r="W122" s="93"/>
      <c r="X122" s="524" t="s">
        <v>1758</v>
      </c>
    </row>
    <row r="123" spans="1:75" ht="16.5" customHeight="1">
      <c r="A123" s="91">
        <v>13</v>
      </c>
      <c r="B123" s="94">
        <v>8</v>
      </c>
      <c r="C123" s="93" t="s">
        <v>54</v>
      </c>
      <c r="D123" s="96" t="s">
        <v>169</v>
      </c>
      <c r="E123" s="94">
        <v>3</v>
      </c>
      <c r="F123" s="96" t="s">
        <v>37</v>
      </c>
      <c r="G123" s="94">
        <v>36.18</v>
      </c>
      <c r="H123" s="94">
        <v>36</v>
      </c>
      <c r="I123" s="94">
        <v>18</v>
      </c>
      <c r="J123" s="94"/>
      <c r="K123" s="94"/>
      <c r="L123" s="109">
        <v>54</v>
      </c>
      <c r="M123" s="109">
        <v>2</v>
      </c>
      <c r="N123" s="109">
        <f t="shared" si="35"/>
        <v>72</v>
      </c>
      <c r="O123" s="109">
        <f t="shared" si="36"/>
        <v>36</v>
      </c>
      <c r="P123" s="109">
        <f t="shared" si="37"/>
        <v>0</v>
      </c>
      <c r="Q123" s="512"/>
      <c r="R123" s="109">
        <f t="shared" si="38"/>
        <v>108</v>
      </c>
      <c r="S123" s="513">
        <v>79.5</v>
      </c>
      <c r="T123" s="109">
        <v>58</v>
      </c>
      <c r="U123" s="109" t="s">
        <v>635</v>
      </c>
      <c r="V123" s="92" t="s">
        <v>1601</v>
      </c>
      <c r="W123" s="93"/>
      <c r="X123" s="524" t="s">
        <v>1758</v>
      </c>
    </row>
    <row r="124" spans="1:75" ht="16.5" customHeight="1">
      <c r="A124" s="91">
        <v>14</v>
      </c>
      <c r="B124" s="94">
        <v>8</v>
      </c>
      <c r="C124" s="93" t="s">
        <v>1777</v>
      </c>
      <c r="D124" s="96" t="s">
        <v>689</v>
      </c>
      <c r="E124" s="94">
        <v>3</v>
      </c>
      <c r="F124" s="96" t="s">
        <v>37</v>
      </c>
      <c r="G124" s="94">
        <v>36.18</v>
      </c>
      <c r="H124" s="94">
        <v>36</v>
      </c>
      <c r="I124" s="94">
        <v>18</v>
      </c>
      <c r="J124" s="94"/>
      <c r="K124" s="94"/>
      <c r="L124" s="109">
        <v>54</v>
      </c>
      <c r="M124" s="109">
        <v>1</v>
      </c>
      <c r="N124" s="109">
        <f t="shared" si="35"/>
        <v>36</v>
      </c>
      <c r="O124" s="109">
        <f t="shared" si="36"/>
        <v>18</v>
      </c>
      <c r="P124" s="109">
        <f t="shared" si="37"/>
        <v>0</v>
      </c>
      <c r="Q124" s="512"/>
      <c r="R124" s="109">
        <f t="shared" si="38"/>
        <v>54</v>
      </c>
      <c r="S124" s="512">
        <v>50</v>
      </c>
      <c r="T124" s="109">
        <v>58</v>
      </c>
      <c r="U124" s="109" t="s">
        <v>635</v>
      </c>
      <c r="V124" s="92"/>
      <c r="W124" s="93"/>
      <c r="X124" s="524" t="s">
        <v>1758</v>
      </c>
    </row>
    <row r="125" spans="1:75" s="134" customFormat="1" ht="16.5" customHeight="1">
      <c r="A125" s="91">
        <v>15</v>
      </c>
      <c r="B125" s="94">
        <v>8</v>
      </c>
      <c r="C125" s="93" t="s">
        <v>58</v>
      </c>
      <c r="D125" s="96" t="s">
        <v>1616</v>
      </c>
      <c r="E125" s="94">
        <v>3</v>
      </c>
      <c r="F125" s="96" t="s">
        <v>44</v>
      </c>
      <c r="G125" s="94">
        <v>36.18</v>
      </c>
      <c r="H125" s="94">
        <v>36</v>
      </c>
      <c r="I125" s="94">
        <v>18</v>
      </c>
      <c r="J125" s="94"/>
      <c r="K125" s="94"/>
      <c r="L125" s="109">
        <v>54</v>
      </c>
      <c r="M125" s="109">
        <v>1</v>
      </c>
      <c r="N125" s="109">
        <f t="shared" si="35"/>
        <v>36</v>
      </c>
      <c r="O125" s="109">
        <f t="shared" si="36"/>
        <v>18</v>
      </c>
      <c r="P125" s="109">
        <f t="shared" si="37"/>
        <v>0</v>
      </c>
      <c r="Q125" s="512"/>
      <c r="R125" s="109">
        <f t="shared" si="38"/>
        <v>54</v>
      </c>
      <c r="S125" s="512">
        <v>115</v>
      </c>
      <c r="T125" s="109">
        <v>58</v>
      </c>
      <c r="U125" s="109" t="s">
        <v>60</v>
      </c>
      <c r="V125" s="92"/>
      <c r="W125" s="93"/>
      <c r="X125" s="524" t="s">
        <v>1758</v>
      </c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 ht="16.5" customHeight="1">
      <c r="A126" s="91">
        <v>16</v>
      </c>
      <c r="B126" s="94">
        <v>8</v>
      </c>
      <c r="C126" s="93" t="s">
        <v>58</v>
      </c>
      <c r="D126" s="96" t="s">
        <v>168</v>
      </c>
      <c r="E126" s="92">
        <v>3</v>
      </c>
      <c r="F126" s="96" t="s">
        <v>44</v>
      </c>
      <c r="G126" s="94">
        <v>36.18</v>
      </c>
      <c r="H126" s="94">
        <v>36</v>
      </c>
      <c r="I126" s="94">
        <v>18</v>
      </c>
      <c r="J126" s="94"/>
      <c r="K126" s="94"/>
      <c r="L126" s="109">
        <v>54</v>
      </c>
      <c r="M126" s="109">
        <v>1</v>
      </c>
      <c r="N126" s="109">
        <f t="shared" si="35"/>
        <v>36</v>
      </c>
      <c r="O126" s="109">
        <f t="shared" si="36"/>
        <v>18</v>
      </c>
      <c r="P126" s="109">
        <f t="shared" si="37"/>
        <v>0</v>
      </c>
      <c r="Q126" s="512"/>
      <c r="R126" s="109">
        <f t="shared" si="38"/>
        <v>54</v>
      </c>
      <c r="S126" s="512">
        <v>90</v>
      </c>
      <c r="T126" s="109">
        <v>58</v>
      </c>
      <c r="U126" s="109" t="s">
        <v>74</v>
      </c>
      <c r="V126" s="92"/>
      <c r="W126" s="93"/>
      <c r="X126" s="524" t="s">
        <v>1758</v>
      </c>
    </row>
    <row r="127" spans="1:75" ht="16.5" customHeight="1">
      <c r="A127" s="91">
        <v>17</v>
      </c>
      <c r="B127" s="94">
        <v>8</v>
      </c>
      <c r="C127" s="93" t="s">
        <v>58</v>
      </c>
      <c r="D127" s="96" t="s">
        <v>1616</v>
      </c>
      <c r="E127" s="94">
        <v>3</v>
      </c>
      <c r="F127" s="96" t="s">
        <v>44</v>
      </c>
      <c r="G127" s="94">
        <v>36.18</v>
      </c>
      <c r="H127" s="94">
        <v>36</v>
      </c>
      <c r="I127" s="94">
        <v>18</v>
      </c>
      <c r="J127" s="94"/>
      <c r="K127" s="94"/>
      <c r="L127" s="109">
        <v>54</v>
      </c>
      <c r="M127" s="109">
        <v>1</v>
      </c>
      <c r="N127" s="109">
        <f t="shared" si="35"/>
        <v>36</v>
      </c>
      <c r="O127" s="109">
        <f t="shared" si="36"/>
        <v>18</v>
      </c>
      <c r="P127" s="109">
        <f t="shared" si="37"/>
        <v>0</v>
      </c>
      <c r="Q127" s="512"/>
      <c r="R127" s="109">
        <f t="shared" si="38"/>
        <v>54</v>
      </c>
      <c r="S127" s="512">
        <v>119</v>
      </c>
      <c r="T127" s="109">
        <v>58</v>
      </c>
      <c r="U127" s="109" t="s">
        <v>1653</v>
      </c>
      <c r="V127" s="92"/>
      <c r="W127" s="93"/>
      <c r="X127" s="524" t="s">
        <v>1758</v>
      </c>
    </row>
    <row r="128" spans="1:75" ht="16.5" customHeight="1">
      <c r="A128" s="91">
        <v>18</v>
      </c>
      <c r="B128" s="94">
        <v>8</v>
      </c>
      <c r="C128" s="93" t="s">
        <v>509</v>
      </c>
      <c r="D128" s="96" t="s">
        <v>510</v>
      </c>
      <c r="E128" s="94">
        <v>2</v>
      </c>
      <c r="F128" s="96" t="s">
        <v>44</v>
      </c>
      <c r="G128" s="94">
        <v>24.12</v>
      </c>
      <c r="H128" s="94">
        <v>24</v>
      </c>
      <c r="I128" s="94">
        <v>12</v>
      </c>
      <c r="J128" s="94"/>
      <c r="K128" s="94"/>
      <c r="L128" s="109">
        <v>36</v>
      </c>
      <c r="M128" s="109">
        <v>1</v>
      </c>
      <c r="N128" s="109">
        <f t="shared" si="35"/>
        <v>24</v>
      </c>
      <c r="O128" s="109">
        <f t="shared" si="36"/>
        <v>12</v>
      </c>
      <c r="P128" s="109">
        <f t="shared" si="37"/>
        <v>0</v>
      </c>
      <c r="Q128" s="512"/>
      <c r="R128" s="109">
        <f t="shared" si="38"/>
        <v>36</v>
      </c>
      <c r="S128" s="512">
        <v>85</v>
      </c>
      <c r="T128" s="109">
        <v>59</v>
      </c>
      <c r="U128" s="109" t="s">
        <v>23</v>
      </c>
      <c r="V128" s="92"/>
      <c r="W128" s="93"/>
      <c r="X128" s="524" t="s">
        <v>1758</v>
      </c>
    </row>
    <row r="129" spans="1:75" ht="16.5" customHeight="1">
      <c r="A129" s="103"/>
      <c r="B129" s="94"/>
      <c r="C129" s="98" t="s">
        <v>313</v>
      </c>
      <c r="D129" s="96"/>
      <c r="E129" s="94"/>
      <c r="F129" s="96"/>
      <c r="G129" s="94"/>
      <c r="H129" s="94"/>
      <c r="I129" s="94"/>
      <c r="J129" s="94"/>
      <c r="K129" s="94"/>
      <c r="L129" s="109"/>
      <c r="M129" s="609">
        <f t="shared" ref="M129:R129" si="39">SUM(M111:M128)</f>
        <v>23</v>
      </c>
      <c r="N129" s="104">
        <f t="shared" si="39"/>
        <v>800</v>
      </c>
      <c r="O129" s="104">
        <f t="shared" si="39"/>
        <v>390</v>
      </c>
      <c r="P129" s="104">
        <f t="shared" si="39"/>
        <v>10</v>
      </c>
      <c r="Q129" s="649">
        <f t="shared" si="39"/>
        <v>0</v>
      </c>
      <c r="R129" s="104">
        <f t="shared" si="39"/>
        <v>1200</v>
      </c>
      <c r="S129" s="512"/>
      <c r="T129" s="109"/>
      <c r="U129" s="109"/>
      <c r="V129" s="105"/>
      <c r="W129" s="98"/>
      <c r="X129" s="524" t="s">
        <v>1758</v>
      </c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</row>
    <row r="130" spans="1:75" ht="16.5" customHeight="1">
      <c r="A130" s="91">
        <v>1</v>
      </c>
      <c r="B130" s="94">
        <v>9</v>
      </c>
      <c r="C130" s="93" t="s">
        <v>391</v>
      </c>
      <c r="D130" s="96" t="s">
        <v>392</v>
      </c>
      <c r="E130" s="94">
        <v>3</v>
      </c>
      <c r="F130" s="96" t="s">
        <v>44</v>
      </c>
      <c r="G130" s="94">
        <v>36.18</v>
      </c>
      <c r="H130" s="94">
        <v>36</v>
      </c>
      <c r="I130" s="94">
        <v>18</v>
      </c>
      <c r="J130" s="94"/>
      <c r="K130" s="94"/>
      <c r="L130" s="109">
        <v>54</v>
      </c>
      <c r="M130" s="109">
        <v>1</v>
      </c>
      <c r="N130" s="109">
        <f t="shared" ref="N130:N146" si="40">H130*M130</f>
        <v>36</v>
      </c>
      <c r="O130" s="109">
        <f t="shared" ref="O130:O146" si="41">I130*M130</f>
        <v>18</v>
      </c>
      <c r="P130" s="109">
        <f t="shared" ref="P130:P146" si="42">J130*M130</f>
        <v>0</v>
      </c>
      <c r="Q130" s="512"/>
      <c r="R130" s="109">
        <f t="shared" ref="R130:R146" si="43">L130*M130</f>
        <v>54</v>
      </c>
      <c r="S130" s="512">
        <v>90</v>
      </c>
      <c r="T130" s="109">
        <v>57</v>
      </c>
      <c r="U130" s="109" t="s">
        <v>38</v>
      </c>
      <c r="V130" s="92"/>
      <c r="W130" s="93"/>
      <c r="X130" s="524" t="s">
        <v>1495</v>
      </c>
    </row>
    <row r="131" spans="1:75" ht="16.5" customHeight="1">
      <c r="A131" s="91">
        <v>2</v>
      </c>
      <c r="B131" s="135">
        <v>9</v>
      </c>
      <c r="C131" s="93" t="s">
        <v>67</v>
      </c>
      <c r="D131" s="96" t="s">
        <v>170</v>
      </c>
      <c r="E131" s="94">
        <v>3</v>
      </c>
      <c r="F131" s="96" t="s">
        <v>44</v>
      </c>
      <c r="G131" s="94">
        <v>36.18</v>
      </c>
      <c r="H131" s="94">
        <v>36</v>
      </c>
      <c r="I131" s="94">
        <v>18</v>
      </c>
      <c r="J131" s="94"/>
      <c r="K131" s="94"/>
      <c r="L131" s="109">
        <v>54</v>
      </c>
      <c r="M131" s="109">
        <v>1</v>
      </c>
      <c r="N131" s="109">
        <f t="shared" si="40"/>
        <v>36</v>
      </c>
      <c r="O131" s="109">
        <f t="shared" si="41"/>
        <v>18</v>
      </c>
      <c r="P131" s="109">
        <f t="shared" si="42"/>
        <v>0</v>
      </c>
      <c r="Q131" s="512"/>
      <c r="R131" s="109">
        <f t="shared" si="43"/>
        <v>54</v>
      </c>
      <c r="S131" s="512">
        <v>80</v>
      </c>
      <c r="T131" s="109">
        <v>57</v>
      </c>
      <c r="U131" s="109" t="s">
        <v>46</v>
      </c>
      <c r="V131" s="92"/>
      <c r="W131" s="93"/>
      <c r="X131" s="524" t="s">
        <v>1495</v>
      </c>
    </row>
    <row r="132" spans="1:75" ht="16.5" customHeight="1">
      <c r="A132" s="91">
        <v>3</v>
      </c>
      <c r="B132" s="94">
        <v>9</v>
      </c>
      <c r="C132" s="93" t="s">
        <v>68</v>
      </c>
      <c r="D132" s="96" t="s">
        <v>171</v>
      </c>
      <c r="E132" s="94">
        <v>3</v>
      </c>
      <c r="F132" s="96" t="s">
        <v>44</v>
      </c>
      <c r="G132" s="94">
        <v>36.18</v>
      </c>
      <c r="H132" s="94">
        <v>36</v>
      </c>
      <c r="I132" s="94">
        <v>18</v>
      </c>
      <c r="J132" s="94"/>
      <c r="K132" s="94"/>
      <c r="L132" s="109">
        <v>54</v>
      </c>
      <c r="M132" s="109">
        <v>1</v>
      </c>
      <c r="N132" s="109">
        <f t="shared" si="40"/>
        <v>36</v>
      </c>
      <c r="O132" s="109">
        <f t="shared" si="41"/>
        <v>18</v>
      </c>
      <c r="P132" s="109">
        <f t="shared" si="42"/>
        <v>0</v>
      </c>
      <c r="Q132" s="512"/>
      <c r="R132" s="109">
        <f t="shared" si="43"/>
        <v>54</v>
      </c>
      <c r="S132" s="512">
        <v>80</v>
      </c>
      <c r="T132" s="109">
        <v>57</v>
      </c>
      <c r="U132" s="109" t="s">
        <v>46</v>
      </c>
      <c r="V132" s="92"/>
      <c r="W132" s="93"/>
      <c r="X132" s="524" t="s">
        <v>1495</v>
      </c>
    </row>
    <row r="133" spans="1:75" ht="16.5" customHeight="1">
      <c r="A133" s="91">
        <v>4</v>
      </c>
      <c r="B133" s="94">
        <v>9</v>
      </c>
      <c r="C133" s="93" t="s">
        <v>859</v>
      </c>
      <c r="D133" s="96" t="s">
        <v>512</v>
      </c>
      <c r="E133" s="94">
        <v>3</v>
      </c>
      <c r="F133" s="96" t="s">
        <v>44</v>
      </c>
      <c r="G133" s="94">
        <v>36.18</v>
      </c>
      <c r="H133" s="94">
        <v>36</v>
      </c>
      <c r="I133" s="94">
        <v>18</v>
      </c>
      <c r="J133" s="94"/>
      <c r="K133" s="94"/>
      <c r="L133" s="109">
        <v>54</v>
      </c>
      <c r="M133" s="109">
        <v>1</v>
      </c>
      <c r="N133" s="109">
        <f t="shared" si="40"/>
        <v>36</v>
      </c>
      <c r="O133" s="109">
        <f t="shared" si="41"/>
        <v>18</v>
      </c>
      <c r="P133" s="109">
        <f t="shared" si="42"/>
        <v>0</v>
      </c>
      <c r="Q133" s="512"/>
      <c r="R133" s="109">
        <f t="shared" si="43"/>
        <v>54</v>
      </c>
      <c r="S133" s="512">
        <v>80</v>
      </c>
      <c r="T133" s="109">
        <v>57</v>
      </c>
      <c r="U133" s="109" t="s">
        <v>46</v>
      </c>
      <c r="V133" s="92"/>
      <c r="W133" s="93"/>
      <c r="X133" s="524" t="s">
        <v>1495</v>
      </c>
    </row>
    <row r="134" spans="1:75" ht="16.5" customHeight="1">
      <c r="A134" s="91">
        <v>5</v>
      </c>
      <c r="B134" s="94">
        <v>9</v>
      </c>
      <c r="C134" s="93" t="s">
        <v>860</v>
      </c>
      <c r="D134" s="96" t="s">
        <v>861</v>
      </c>
      <c r="E134" s="94">
        <v>3</v>
      </c>
      <c r="F134" s="96" t="s">
        <v>37</v>
      </c>
      <c r="G134" s="94" t="s">
        <v>753</v>
      </c>
      <c r="H134" s="94">
        <v>34</v>
      </c>
      <c r="I134" s="94">
        <v>12</v>
      </c>
      <c r="J134" s="94">
        <v>5</v>
      </c>
      <c r="K134" s="94"/>
      <c r="L134" s="109">
        <v>51</v>
      </c>
      <c r="M134" s="109">
        <v>2</v>
      </c>
      <c r="N134" s="109">
        <f t="shared" si="40"/>
        <v>68</v>
      </c>
      <c r="O134" s="109">
        <f t="shared" si="41"/>
        <v>24</v>
      </c>
      <c r="P134" s="109">
        <f t="shared" si="42"/>
        <v>10</v>
      </c>
      <c r="Q134" s="512"/>
      <c r="R134" s="109">
        <f t="shared" si="43"/>
        <v>102</v>
      </c>
      <c r="S134" s="512">
        <v>100</v>
      </c>
      <c r="T134" s="109">
        <v>57</v>
      </c>
      <c r="U134" s="109" t="s">
        <v>23</v>
      </c>
      <c r="V134" s="92"/>
      <c r="W134" s="93"/>
      <c r="X134" s="524" t="s">
        <v>1495</v>
      </c>
    </row>
    <row r="135" spans="1:75" ht="16.5" customHeight="1">
      <c r="A135" s="91">
        <v>6</v>
      </c>
      <c r="B135" s="94">
        <v>9</v>
      </c>
      <c r="C135" s="93" t="s">
        <v>754</v>
      </c>
      <c r="D135" s="96" t="s">
        <v>755</v>
      </c>
      <c r="E135" s="94">
        <v>3</v>
      </c>
      <c r="F135" s="96" t="s">
        <v>44</v>
      </c>
      <c r="G135" s="94">
        <v>36.18</v>
      </c>
      <c r="H135" s="94">
        <v>36</v>
      </c>
      <c r="I135" s="94">
        <v>18</v>
      </c>
      <c r="J135" s="94"/>
      <c r="K135" s="94"/>
      <c r="L135" s="109">
        <v>54</v>
      </c>
      <c r="M135" s="109">
        <v>1</v>
      </c>
      <c r="N135" s="109">
        <f t="shared" si="40"/>
        <v>36</v>
      </c>
      <c r="O135" s="109">
        <f t="shared" si="41"/>
        <v>18</v>
      </c>
      <c r="P135" s="109">
        <f t="shared" si="42"/>
        <v>0</v>
      </c>
      <c r="Q135" s="512"/>
      <c r="R135" s="109">
        <f t="shared" si="43"/>
        <v>54</v>
      </c>
      <c r="S135" s="512">
        <v>80</v>
      </c>
      <c r="T135" s="109">
        <v>57</v>
      </c>
      <c r="U135" s="109" t="s">
        <v>23</v>
      </c>
      <c r="V135" s="92"/>
      <c r="W135" s="93"/>
      <c r="X135" s="524" t="s">
        <v>1495</v>
      </c>
    </row>
    <row r="136" spans="1:75" ht="16.5" customHeight="1">
      <c r="A136" s="91">
        <v>7</v>
      </c>
      <c r="B136" s="94">
        <v>9</v>
      </c>
      <c r="C136" s="93" t="s">
        <v>67</v>
      </c>
      <c r="D136" s="96" t="s">
        <v>170</v>
      </c>
      <c r="E136" s="94">
        <v>3</v>
      </c>
      <c r="F136" s="96" t="s">
        <v>44</v>
      </c>
      <c r="G136" s="94">
        <v>36.18</v>
      </c>
      <c r="H136" s="94">
        <v>36</v>
      </c>
      <c r="I136" s="94">
        <v>18</v>
      </c>
      <c r="J136" s="94"/>
      <c r="K136" s="94"/>
      <c r="L136" s="109">
        <v>54</v>
      </c>
      <c r="M136" s="109">
        <v>1</v>
      </c>
      <c r="N136" s="109">
        <f t="shared" si="40"/>
        <v>36</v>
      </c>
      <c r="O136" s="109">
        <f t="shared" si="41"/>
        <v>18</v>
      </c>
      <c r="P136" s="109">
        <f t="shared" si="42"/>
        <v>0</v>
      </c>
      <c r="Q136" s="512"/>
      <c r="R136" s="109">
        <f t="shared" si="43"/>
        <v>54</v>
      </c>
      <c r="S136" s="512">
        <v>100</v>
      </c>
      <c r="T136" s="109">
        <v>57</v>
      </c>
      <c r="U136" s="109" t="s">
        <v>635</v>
      </c>
      <c r="V136" s="92"/>
      <c r="W136" s="93"/>
      <c r="X136" s="524" t="s">
        <v>1495</v>
      </c>
    </row>
    <row r="137" spans="1:75" ht="16.5" customHeight="1">
      <c r="A137" s="91">
        <v>8</v>
      </c>
      <c r="B137" s="94">
        <v>9</v>
      </c>
      <c r="C137" s="93" t="s">
        <v>391</v>
      </c>
      <c r="D137" s="96" t="s">
        <v>392</v>
      </c>
      <c r="E137" s="94">
        <v>3</v>
      </c>
      <c r="F137" s="96" t="s">
        <v>44</v>
      </c>
      <c r="G137" s="94">
        <v>36.18</v>
      </c>
      <c r="H137" s="94">
        <v>36</v>
      </c>
      <c r="I137" s="94">
        <v>18</v>
      </c>
      <c r="J137" s="94"/>
      <c r="K137" s="94"/>
      <c r="L137" s="109">
        <v>54</v>
      </c>
      <c r="M137" s="109">
        <v>1</v>
      </c>
      <c r="N137" s="109">
        <f t="shared" si="40"/>
        <v>36</v>
      </c>
      <c r="O137" s="109">
        <f t="shared" si="41"/>
        <v>18</v>
      </c>
      <c r="P137" s="109">
        <f t="shared" si="42"/>
        <v>0</v>
      </c>
      <c r="Q137" s="512"/>
      <c r="R137" s="109">
        <f t="shared" si="43"/>
        <v>54</v>
      </c>
      <c r="S137" s="512">
        <v>50</v>
      </c>
      <c r="T137" s="109">
        <v>57</v>
      </c>
      <c r="U137" s="109" t="s">
        <v>53</v>
      </c>
      <c r="V137" s="92"/>
      <c r="W137" s="93"/>
      <c r="X137" s="524" t="s">
        <v>1495</v>
      </c>
    </row>
    <row r="138" spans="1:75" ht="16.5" customHeight="1">
      <c r="A138" s="91">
        <v>9</v>
      </c>
      <c r="B138" s="94">
        <v>9</v>
      </c>
      <c r="C138" s="93" t="s">
        <v>754</v>
      </c>
      <c r="D138" s="96" t="s">
        <v>755</v>
      </c>
      <c r="E138" s="94">
        <v>3</v>
      </c>
      <c r="F138" s="96" t="s">
        <v>44</v>
      </c>
      <c r="G138" s="94">
        <v>36.18</v>
      </c>
      <c r="H138" s="94">
        <v>36</v>
      </c>
      <c r="I138" s="94">
        <v>18</v>
      </c>
      <c r="J138" s="94"/>
      <c r="K138" s="94"/>
      <c r="L138" s="109">
        <v>54</v>
      </c>
      <c r="M138" s="109">
        <v>1</v>
      </c>
      <c r="N138" s="109">
        <f t="shared" si="40"/>
        <v>36</v>
      </c>
      <c r="O138" s="109">
        <f t="shared" si="41"/>
        <v>18</v>
      </c>
      <c r="P138" s="109">
        <f t="shared" si="42"/>
        <v>0</v>
      </c>
      <c r="Q138" s="512"/>
      <c r="R138" s="109">
        <f t="shared" si="43"/>
        <v>54</v>
      </c>
      <c r="S138" s="512">
        <v>100</v>
      </c>
      <c r="T138" s="109">
        <v>57</v>
      </c>
      <c r="U138" s="109" t="s">
        <v>89</v>
      </c>
      <c r="V138" s="92"/>
      <c r="W138" s="93"/>
      <c r="X138" s="524" t="s">
        <v>1495</v>
      </c>
    </row>
    <row r="139" spans="1:75" ht="16.5" customHeight="1">
      <c r="A139" s="91">
        <v>10</v>
      </c>
      <c r="B139" s="94">
        <v>9</v>
      </c>
      <c r="C139" s="93" t="s">
        <v>752</v>
      </c>
      <c r="D139" s="96" t="s">
        <v>1779</v>
      </c>
      <c r="E139" s="94">
        <v>3</v>
      </c>
      <c r="F139" s="96" t="s">
        <v>37</v>
      </c>
      <c r="G139" s="94" t="s">
        <v>753</v>
      </c>
      <c r="H139" s="94">
        <v>34</v>
      </c>
      <c r="I139" s="94">
        <v>12</v>
      </c>
      <c r="J139" s="94">
        <v>5</v>
      </c>
      <c r="K139" s="94"/>
      <c r="L139" s="109">
        <v>51</v>
      </c>
      <c r="M139" s="109">
        <v>2</v>
      </c>
      <c r="N139" s="109">
        <f t="shared" si="40"/>
        <v>68</v>
      </c>
      <c r="O139" s="109">
        <f t="shared" si="41"/>
        <v>24</v>
      </c>
      <c r="P139" s="109">
        <f t="shared" si="42"/>
        <v>10</v>
      </c>
      <c r="Q139" s="512"/>
      <c r="R139" s="109">
        <f t="shared" si="43"/>
        <v>102</v>
      </c>
      <c r="S139" s="512">
        <v>115.5</v>
      </c>
      <c r="T139" s="109">
        <v>58</v>
      </c>
      <c r="U139" s="109" t="s">
        <v>23</v>
      </c>
      <c r="V139" s="92"/>
      <c r="W139" s="93"/>
      <c r="X139" s="524" t="s">
        <v>1495</v>
      </c>
    </row>
    <row r="140" spans="1:75" ht="16.5" customHeight="1">
      <c r="A140" s="91">
        <v>11</v>
      </c>
      <c r="B140" s="94">
        <v>9</v>
      </c>
      <c r="C140" s="93" t="s">
        <v>1654</v>
      </c>
      <c r="D140" s="96" t="s">
        <v>513</v>
      </c>
      <c r="E140" s="94">
        <v>2</v>
      </c>
      <c r="F140" s="96" t="s">
        <v>44</v>
      </c>
      <c r="G140" s="94">
        <v>24.12</v>
      </c>
      <c r="H140" s="94">
        <v>24</v>
      </c>
      <c r="I140" s="94">
        <v>12</v>
      </c>
      <c r="J140" s="94"/>
      <c r="K140" s="94"/>
      <c r="L140" s="109">
        <v>36</v>
      </c>
      <c r="M140" s="109">
        <v>1</v>
      </c>
      <c r="N140" s="109">
        <f t="shared" si="40"/>
        <v>24</v>
      </c>
      <c r="O140" s="109">
        <f t="shared" si="41"/>
        <v>12</v>
      </c>
      <c r="P140" s="109">
        <f t="shared" si="42"/>
        <v>0</v>
      </c>
      <c r="Q140" s="512"/>
      <c r="R140" s="109">
        <f t="shared" si="43"/>
        <v>36</v>
      </c>
      <c r="S140" s="512">
        <v>80</v>
      </c>
      <c r="T140" s="109">
        <v>58</v>
      </c>
      <c r="U140" s="109" t="s">
        <v>23</v>
      </c>
      <c r="V140" s="92"/>
      <c r="W140" s="93"/>
      <c r="X140" s="524" t="s">
        <v>1495</v>
      </c>
    </row>
    <row r="141" spans="1:75" ht="16.5" customHeight="1">
      <c r="A141" s="91">
        <v>12</v>
      </c>
      <c r="B141" s="94">
        <v>9</v>
      </c>
      <c r="C141" s="93" t="s">
        <v>511</v>
      </c>
      <c r="D141" s="96" t="s">
        <v>512</v>
      </c>
      <c r="E141" s="94">
        <v>3</v>
      </c>
      <c r="F141" s="96" t="s">
        <v>37</v>
      </c>
      <c r="G141" s="94">
        <v>36.18</v>
      </c>
      <c r="H141" s="94">
        <v>36</v>
      </c>
      <c r="I141" s="94">
        <v>18</v>
      </c>
      <c r="J141" s="94"/>
      <c r="K141" s="94"/>
      <c r="L141" s="109">
        <v>54</v>
      </c>
      <c r="M141" s="109">
        <v>1</v>
      </c>
      <c r="N141" s="109">
        <f t="shared" si="40"/>
        <v>36</v>
      </c>
      <c r="O141" s="109">
        <f t="shared" si="41"/>
        <v>18</v>
      </c>
      <c r="P141" s="109">
        <f t="shared" si="42"/>
        <v>0</v>
      </c>
      <c r="Q141" s="512"/>
      <c r="R141" s="109">
        <f t="shared" si="43"/>
        <v>54</v>
      </c>
      <c r="S141" s="512">
        <v>60</v>
      </c>
      <c r="T141" s="109">
        <v>58</v>
      </c>
      <c r="U141" s="109" t="s">
        <v>23</v>
      </c>
      <c r="V141" s="92"/>
      <c r="W141" s="93"/>
      <c r="X141" s="524" t="s">
        <v>1495</v>
      </c>
    </row>
    <row r="142" spans="1:75" s="134" customFormat="1" ht="16.5" customHeight="1">
      <c r="A142" s="91">
        <v>13</v>
      </c>
      <c r="B142" s="94">
        <v>9</v>
      </c>
      <c r="C142" s="93" t="s">
        <v>391</v>
      </c>
      <c r="D142" s="96" t="s">
        <v>392</v>
      </c>
      <c r="E142" s="94">
        <v>3</v>
      </c>
      <c r="F142" s="96" t="s">
        <v>37</v>
      </c>
      <c r="G142" s="94">
        <v>36.18</v>
      </c>
      <c r="H142" s="94">
        <v>36</v>
      </c>
      <c r="I142" s="94">
        <v>18</v>
      </c>
      <c r="J142" s="94"/>
      <c r="K142" s="94"/>
      <c r="L142" s="109">
        <v>54</v>
      </c>
      <c r="M142" s="109">
        <v>1</v>
      </c>
      <c r="N142" s="109">
        <f t="shared" si="40"/>
        <v>36</v>
      </c>
      <c r="O142" s="109">
        <f t="shared" si="41"/>
        <v>18</v>
      </c>
      <c r="P142" s="109">
        <f t="shared" si="42"/>
        <v>0</v>
      </c>
      <c r="Q142" s="512"/>
      <c r="R142" s="109">
        <f t="shared" si="43"/>
        <v>54</v>
      </c>
      <c r="S142" s="512">
        <v>90</v>
      </c>
      <c r="T142" s="109">
        <v>58</v>
      </c>
      <c r="U142" s="109" t="s">
        <v>635</v>
      </c>
      <c r="V142" s="92"/>
      <c r="W142" s="93"/>
      <c r="X142" s="524" t="s">
        <v>1495</v>
      </c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 ht="16.5" customHeight="1">
      <c r="A143" s="91">
        <v>14</v>
      </c>
      <c r="B143" s="94">
        <v>9</v>
      </c>
      <c r="C143" s="93" t="s">
        <v>391</v>
      </c>
      <c r="D143" s="96" t="s">
        <v>392</v>
      </c>
      <c r="E143" s="94">
        <v>3</v>
      </c>
      <c r="F143" s="96" t="s">
        <v>44</v>
      </c>
      <c r="G143" s="94">
        <v>36.18</v>
      </c>
      <c r="H143" s="94">
        <v>36</v>
      </c>
      <c r="I143" s="94">
        <v>18</v>
      </c>
      <c r="J143" s="94"/>
      <c r="K143" s="94"/>
      <c r="L143" s="109">
        <v>54</v>
      </c>
      <c r="M143" s="109">
        <v>1</v>
      </c>
      <c r="N143" s="109">
        <f t="shared" si="40"/>
        <v>36</v>
      </c>
      <c r="O143" s="109">
        <f t="shared" si="41"/>
        <v>18</v>
      </c>
      <c r="P143" s="109">
        <f t="shared" si="42"/>
        <v>0</v>
      </c>
      <c r="Q143" s="512"/>
      <c r="R143" s="109">
        <f t="shared" si="43"/>
        <v>54</v>
      </c>
      <c r="S143" s="512">
        <v>90</v>
      </c>
      <c r="T143" s="109">
        <v>58</v>
      </c>
      <c r="U143" s="109" t="s">
        <v>74</v>
      </c>
      <c r="V143" s="92"/>
      <c r="W143" s="93"/>
      <c r="X143" s="524" t="s">
        <v>1495</v>
      </c>
    </row>
    <row r="144" spans="1:75" ht="16.5" customHeight="1">
      <c r="A144" s="91">
        <v>15</v>
      </c>
      <c r="B144" s="94">
        <v>9</v>
      </c>
      <c r="C144" s="93" t="s">
        <v>391</v>
      </c>
      <c r="D144" s="96" t="s">
        <v>392</v>
      </c>
      <c r="E144" s="94">
        <v>3</v>
      </c>
      <c r="F144" s="96" t="s">
        <v>37</v>
      </c>
      <c r="G144" s="94">
        <v>36.18</v>
      </c>
      <c r="H144" s="94">
        <v>36</v>
      </c>
      <c r="I144" s="94">
        <v>18</v>
      </c>
      <c r="J144" s="94"/>
      <c r="K144" s="94"/>
      <c r="L144" s="109">
        <v>54</v>
      </c>
      <c r="M144" s="109">
        <v>1</v>
      </c>
      <c r="N144" s="109">
        <f t="shared" si="40"/>
        <v>36</v>
      </c>
      <c r="O144" s="109">
        <f t="shared" si="41"/>
        <v>18</v>
      </c>
      <c r="P144" s="109">
        <f t="shared" si="42"/>
        <v>0</v>
      </c>
      <c r="Q144" s="512"/>
      <c r="R144" s="109">
        <f t="shared" si="43"/>
        <v>54</v>
      </c>
      <c r="S144" s="512">
        <v>75</v>
      </c>
      <c r="T144" s="109">
        <v>58</v>
      </c>
      <c r="U144" s="109" t="s">
        <v>1653</v>
      </c>
      <c r="V144" s="92"/>
      <c r="W144" s="93"/>
      <c r="X144" s="524" t="s">
        <v>1495</v>
      </c>
    </row>
    <row r="145" spans="1:75" ht="16.5" customHeight="1">
      <c r="A145" s="91">
        <v>16</v>
      </c>
      <c r="B145" s="94">
        <v>9</v>
      </c>
      <c r="C145" s="93" t="s">
        <v>1654</v>
      </c>
      <c r="D145" s="96" t="s">
        <v>513</v>
      </c>
      <c r="E145" s="92">
        <v>2</v>
      </c>
      <c r="F145" s="96" t="s">
        <v>44</v>
      </c>
      <c r="G145" s="94">
        <v>24.12</v>
      </c>
      <c r="H145" s="94">
        <v>24</v>
      </c>
      <c r="I145" s="94">
        <v>12</v>
      </c>
      <c r="J145" s="94"/>
      <c r="K145" s="94"/>
      <c r="L145" s="109">
        <v>36</v>
      </c>
      <c r="M145" s="109">
        <v>1</v>
      </c>
      <c r="N145" s="109">
        <f t="shared" si="40"/>
        <v>24</v>
      </c>
      <c r="O145" s="109">
        <f t="shared" si="41"/>
        <v>12</v>
      </c>
      <c r="P145" s="109">
        <f t="shared" si="42"/>
        <v>0</v>
      </c>
      <c r="Q145" s="512"/>
      <c r="R145" s="109">
        <f t="shared" si="43"/>
        <v>36</v>
      </c>
      <c r="S145" s="512">
        <v>100</v>
      </c>
      <c r="T145" s="109">
        <v>59</v>
      </c>
      <c r="U145" s="109" t="s">
        <v>46</v>
      </c>
      <c r="V145" s="92"/>
      <c r="W145" s="93"/>
      <c r="X145" s="524" t="s">
        <v>1495</v>
      </c>
    </row>
    <row r="146" spans="1:75" ht="16.5" customHeight="1">
      <c r="A146" s="91">
        <v>17</v>
      </c>
      <c r="B146" s="94">
        <v>9</v>
      </c>
      <c r="C146" s="93" t="s">
        <v>1843</v>
      </c>
      <c r="D146" s="96" t="s">
        <v>513</v>
      </c>
      <c r="E146" s="94">
        <v>2</v>
      </c>
      <c r="F146" s="96" t="s">
        <v>44</v>
      </c>
      <c r="G146" s="94">
        <v>24.12</v>
      </c>
      <c r="H146" s="94">
        <v>24</v>
      </c>
      <c r="I146" s="94">
        <v>12</v>
      </c>
      <c r="J146" s="94"/>
      <c r="K146" s="94"/>
      <c r="L146" s="109">
        <v>36</v>
      </c>
      <c r="M146" s="109">
        <v>1</v>
      </c>
      <c r="N146" s="109">
        <f t="shared" si="40"/>
        <v>24</v>
      </c>
      <c r="O146" s="109">
        <f t="shared" si="41"/>
        <v>12</v>
      </c>
      <c r="P146" s="109">
        <f t="shared" si="42"/>
        <v>0</v>
      </c>
      <c r="Q146" s="512"/>
      <c r="R146" s="109">
        <f t="shared" si="43"/>
        <v>36</v>
      </c>
      <c r="S146" s="512">
        <v>85</v>
      </c>
      <c r="T146" s="109">
        <v>59</v>
      </c>
      <c r="U146" s="109" t="s">
        <v>23</v>
      </c>
      <c r="V146" s="92"/>
      <c r="W146" s="93"/>
      <c r="X146" s="524" t="s">
        <v>1495</v>
      </c>
    </row>
    <row r="147" spans="1:75" ht="16.5" customHeight="1">
      <c r="A147" s="103"/>
      <c r="B147" s="94"/>
      <c r="C147" s="98" t="s">
        <v>313</v>
      </c>
      <c r="D147" s="96"/>
      <c r="E147" s="94"/>
      <c r="F147" s="96"/>
      <c r="G147" s="94"/>
      <c r="H147" s="94"/>
      <c r="I147" s="94"/>
      <c r="J147" s="94"/>
      <c r="K147" s="94"/>
      <c r="L147" s="109"/>
      <c r="M147" s="609">
        <f t="shared" ref="M147:R147" si="44">SUM(M130:M146)</f>
        <v>19</v>
      </c>
      <c r="N147" s="104">
        <f t="shared" si="44"/>
        <v>640</v>
      </c>
      <c r="O147" s="104">
        <f t="shared" si="44"/>
        <v>300</v>
      </c>
      <c r="P147" s="104">
        <f t="shared" si="44"/>
        <v>20</v>
      </c>
      <c r="Q147" s="649">
        <f t="shared" si="44"/>
        <v>0</v>
      </c>
      <c r="R147" s="104">
        <f t="shared" si="44"/>
        <v>960</v>
      </c>
      <c r="S147" s="512"/>
      <c r="T147" s="109"/>
      <c r="U147" s="109"/>
      <c r="V147" s="105"/>
      <c r="W147" s="98"/>
      <c r="X147" s="524" t="s">
        <v>1495</v>
      </c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</row>
    <row r="148" spans="1:75" ht="16.5" customHeight="1">
      <c r="A148" s="95">
        <v>1</v>
      </c>
      <c r="B148" s="94">
        <v>10</v>
      </c>
      <c r="C148" s="93" t="s">
        <v>88</v>
      </c>
      <c r="D148" s="96" t="s">
        <v>172</v>
      </c>
      <c r="E148" s="94">
        <v>3</v>
      </c>
      <c r="F148" s="96" t="s">
        <v>37</v>
      </c>
      <c r="G148" s="94">
        <v>36.18</v>
      </c>
      <c r="H148" s="94">
        <v>36</v>
      </c>
      <c r="I148" s="94">
        <v>18</v>
      </c>
      <c r="J148" s="94"/>
      <c r="K148" s="94"/>
      <c r="L148" s="109">
        <v>54</v>
      </c>
      <c r="M148" s="109">
        <v>2</v>
      </c>
      <c r="N148" s="109">
        <f t="shared" ref="N148:N163" si="45">H148*M148</f>
        <v>72</v>
      </c>
      <c r="O148" s="109">
        <f t="shared" ref="O148:O163" si="46">I148*M148</f>
        <v>36</v>
      </c>
      <c r="P148" s="109">
        <f t="shared" ref="P148:P163" si="47">J148*M148</f>
        <v>0</v>
      </c>
      <c r="Q148" s="512"/>
      <c r="R148" s="109">
        <f t="shared" ref="R148:R163" si="48">L148*M148</f>
        <v>108</v>
      </c>
      <c r="S148" s="512">
        <v>90</v>
      </c>
      <c r="T148" s="109">
        <v>57</v>
      </c>
      <c r="U148" s="109" t="s">
        <v>85</v>
      </c>
      <c r="V148" s="92"/>
      <c r="W148" s="93"/>
      <c r="X148" s="524" t="s">
        <v>1515</v>
      </c>
    </row>
    <row r="149" spans="1:75" ht="16.5" customHeight="1">
      <c r="A149" s="95">
        <v>2</v>
      </c>
      <c r="B149" s="94">
        <v>10</v>
      </c>
      <c r="C149" s="93" t="s">
        <v>87</v>
      </c>
      <c r="D149" s="96" t="s">
        <v>174</v>
      </c>
      <c r="E149" s="94">
        <v>3</v>
      </c>
      <c r="F149" s="96" t="s">
        <v>44</v>
      </c>
      <c r="G149" s="94">
        <v>36.18</v>
      </c>
      <c r="H149" s="94">
        <v>36</v>
      </c>
      <c r="I149" s="94">
        <v>18</v>
      </c>
      <c r="J149" s="94"/>
      <c r="K149" s="94"/>
      <c r="L149" s="109">
        <v>54</v>
      </c>
      <c r="M149" s="109">
        <v>1</v>
      </c>
      <c r="N149" s="109">
        <f t="shared" si="45"/>
        <v>36</v>
      </c>
      <c r="O149" s="109">
        <f t="shared" si="46"/>
        <v>18</v>
      </c>
      <c r="P149" s="109">
        <f t="shared" si="47"/>
        <v>0</v>
      </c>
      <c r="Q149" s="512"/>
      <c r="R149" s="109">
        <f t="shared" si="48"/>
        <v>54</v>
      </c>
      <c r="S149" s="512">
        <v>80</v>
      </c>
      <c r="T149" s="109">
        <v>57</v>
      </c>
      <c r="U149" s="109" t="s">
        <v>85</v>
      </c>
      <c r="V149" s="92"/>
      <c r="W149" s="93"/>
      <c r="X149" s="524" t="s">
        <v>1515</v>
      </c>
    </row>
    <row r="150" spans="1:75" ht="16.5" customHeight="1">
      <c r="A150" s="95">
        <v>3</v>
      </c>
      <c r="B150" s="94">
        <v>10</v>
      </c>
      <c r="C150" s="93" t="s">
        <v>87</v>
      </c>
      <c r="D150" s="96" t="s">
        <v>174</v>
      </c>
      <c r="E150" s="94">
        <v>3</v>
      </c>
      <c r="F150" s="96" t="s">
        <v>37</v>
      </c>
      <c r="G150" s="94">
        <v>36.18</v>
      </c>
      <c r="H150" s="94">
        <v>36</v>
      </c>
      <c r="I150" s="94">
        <v>18</v>
      </c>
      <c r="J150" s="94"/>
      <c r="K150" s="94"/>
      <c r="L150" s="109">
        <v>54</v>
      </c>
      <c r="M150" s="109">
        <v>1</v>
      </c>
      <c r="N150" s="109">
        <f t="shared" si="45"/>
        <v>36</v>
      </c>
      <c r="O150" s="109">
        <f t="shared" si="46"/>
        <v>18</v>
      </c>
      <c r="P150" s="109">
        <f t="shared" si="47"/>
        <v>0</v>
      </c>
      <c r="Q150" s="512"/>
      <c r="R150" s="109">
        <f t="shared" si="48"/>
        <v>54</v>
      </c>
      <c r="S150" s="512">
        <v>50</v>
      </c>
      <c r="T150" s="109">
        <v>57</v>
      </c>
      <c r="U150" s="109" t="s">
        <v>550</v>
      </c>
      <c r="V150" s="92" t="s">
        <v>1608</v>
      </c>
      <c r="W150" s="93"/>
      <c r="X150" s="524" t="s">
        <v>1515</v>
      </c>
    </row>
    <row r="151" spans="1:75" ht="16.5" customHeight="1">
      <c r="A151" s="95">
        <v>4</v>
      </c>
      <c r="B151" s="135">
        <v>10</v>
      </c>
      <c r="C151" s="93" t="s">
        <v>865</v>
      </c>
      <c r="D151" s="96" t="s">
        <v>866</v>
      </c>
      <c r="E151" s="94">
        <v>3</v>
      </c>
      <c r="F151" s="96" t="s">
        <v>37</v>
      </c>
      <c r="G151" s="94">
        <v>36.18</v>
      </c>
      <c r="H151" s="94">
        <v>36</v>
      </c>
      <c r="I151" s="94">
        <v>18</v>
      </c>
      <c r="J151" s="94"/>
      <c r="K151" s="94"/>
      <c r="L151" s="109">
        <v>54</v>
      </c>
      <c r="M151" s="109">
        <v>1</v>
      </c>
      <c r="N151" s="109">
        <f t="shared" si="45"/>
        <v>36</v>
      </c>
      <c r="O151" s="109">
        <f t="shared" si="46"/>
        <v>18</v>
      </c>
      <c r="P151" s="109">
        <f t="shared" si="47"/>
        <v>0</v>
      </c>
      <c r="Q151" s="512"/>
      <c r="R151" s="109">
        <f t="shared" si="48"/>
        <v>54</v>
      </c>
      <c r="S151" s="512">
        <v>50</v>
      </c>
      <c r="T151" s="109">
        <v>57</v>
      </c>
      <c r="U151" s="109" t="s">
        <v>550</v>
      </c>
      <c r="V151" s="92"/>
      <c r="W151" s="93"/>
      <c r="X151" s="524" t="s">
        <v>1515</v>
      </c>
    </row>
    <row r="152" spans="1:75" ht="16.5" customHeight="1">
      <c r="A152" s="95">
        <v>5</v>
      </c>
      <c r="B152" s="135">
        <v>10</v>
      </c>
      <c r="C152" s="93" t="s">
        <v>867</v>
      </c>
      <c r="D152" s="96" t="s">
        <v>663</v>
      </c>
      <c r="E152" s="94">
        <v>3</v>
      </c>
      <c r="F152" s="96" t="s">
        <v>37</v>
      </c>
      <c r="G152" s="94">
        <v>36.18</v>
      </c>
      <c r="H152" s="94">
        <v>36</v>
      </c>
      <c r="I152" s="94">
        <v>18</v>
      </c>
      <c r="J152" s="94"/>
      <c r="K152" s="94"/>
      <c r="L152" s="109">
        <v>54</v>
      </c>
      <c r="M152" s="109">
        <v>1</v>
      </c>
      <c r="N152" s="109">
        <f t="shared" si="45"/>
        <v>36</v>
      </c>
      <c r="O152" s="109">
        <f t="shared" si="46"/>
        <v>18</v>
      </c>
      <c r="P152" s="109">
        <f t="shared" si="47"/>
        <v>0</v>
      </c>
      <c r="Q152" s="512"/>
      <c r="R152" s="109">
        <f t="shared" si="48"/>
        <v>54</v>
      </c>
      <c r="S152" s="512">
        <v>50</v>
      </c>
      <c r="T152" s="109">
        <v>57</v>
      </c>
      <c r="U152" s="109" t="s">
        <v>550</v>
      </c>
      <c r="V152" s="92" t="s">
        <v>1575</v>
      </c>
      <c r="W152" s="93"/>
      <c r="X152" s="524" t="s">
        <v>1515</v>
      </c>
    </row>
    <row r="153" spans="1:75" ht="16.5" customHeight="1">
      <c r="A153" s="95">
        <v>6</v>
      </c>
      <c r="B153" s="94">
        <v>10</v>
      </c>
      <c r="C153" s="93" t="s">
        <v>868</v>
      </c>
      <c r="D153" s="96" t="s">
        <v>869</v>
      </c>
      <c r="E153" s="92">
        <v>3</v>
      </c>
      <c r="F153" s="96" t="s">
        <v>37</v>
      </c>
      <c r="G153" s="94" t="s">
        <v>1517</v>
      </c>
      <c r="H153" s="94"/>
      <c r="I153" s="94">
        <v>80</v>
      </c>
      <c r="J153" s="94">
        <v>5</v>
      </c>
      <c r="K153" s="94"/>
      <c r="L153" s="109">
        <v>85</v>
      </c>
      <c r="M153" s="109">
        <v>1</v>
      </c>
      <c r="N153" s="109">
        <f t="shared" si="45"/>
        <v>0</v>
      </c>
      <c r="O153" s="109">
        <f t="shared" si="46"/>
        <v>80</v>
      </c>
      <c r="P153" s="109">
        <f t="shared" si="47"/>
        <v>5</v>
      </c>
      <c r="Q153" s="512"/>
      <c r="R153" s="109">
        <f t="shared" si="48"/>
        <v>85</v>
      </c>
      <c r="S153" s="512">
        <v>40</v>
      </c>
      <c r="T153" s="109">
        <v>57</v>
      </c>
      <c r="U153" s="109" t="s">
        <v>550</v>
      </c>
      <c r="V153" s="92"/>
      <c r="W153" s="93" t="s">
        <v>736</v>
      </c>
      <c r="X153" s="524" t="s">
        <v>1515</v>
      </c>
    </row>
    <row r="154" spans="1:75" ht="16.5" customHeight="1">
      <c r="A154" s="95">
        <v>7</v>
      </c>
      <c r="B154" s="94">
        <v>10</v>
      </c>
      <c r="C154" s="93" t="s">
        <v>685</v>
      </c>
      <c r="D154" s="96" t="s">
        <v>663</v>
      </c>
      <c r="E154" s="94">
        <v>3</v>
      </c>
      <c r="F154" s="96" t="s">
        <v>37</v>
      </c>
      <c r="G154" s="94">
        <v>36.18</v>
      </c>
      <c r="H154" s="94">
        <v>36</v>
      </c>
      <c r="I154" s="94">
        <v>18</v>
      </c>
      <c r="J154" s="94"/>
      <c r="K154" s="94"/>
      <c r="L154" s="109">
        <v>54</v>
      </c>
      <c r="M154" s="109">
        <v>1</v>
      </c>
      <c r="N154" s="109">
        <f t="shared" si="45"/>
        <v>36</v>
      </c>
      <c r="O154" s="109">
        <f t="shared" si="46"/>
        <v>18</v>
      </c>
      <c r="P154" s="109">
        <f t="shared" si="47"/>
        <v>0</v>
      </c>
      <c r="Q154" s="512"/>
      <c r="R154" s="109">
        <f t="shared" si="48"/>
        <v>54</v>
      </c>
      <c r="S154" s="512">
        <v>80</v>
      </c>
      <c r="T154" s="109">
        <v>57</v>
      </c>
      <c r="U154" s="109" t="s">
        <v>549</v>
      </c>
      <c r="V154" s="92"/>
      <c r="W154" s="93"/>
      <c r="X154" s="524" t="s">
        <v>1515</v>
      </c>
    </row>
    <row r="155" spans="1:75" ht="16.5" customHeight="1">
      <c r="A155" s="95">
        <v>8</v>
      </c>
      <c r="B155" s="94">
        <v>10</v>
      </c>
      <c r="C155" s="93" t="s">
        <v>656</v>
      </c>
      <c r="D155" s="96" t="s">
        <v>657</v>
      </c>
      <c r="E155" s="92">
        <v>3</v>
      </c>
      <c r="F155" s="96" t="s">
        <v>44</v>
      </c>
      <c r="G155" s="94">
        <v>36.18</v>
      </c>
      <c r="H155" s="94">
        <v>36</v>
      </c>
      <c r="I155" s="94">
        <v>18</v>
      </c>
      <c r="J155" s="94"/>
      <c r="K155" s="94"/>
      <c r="L155" s="109">
        <v>54</v>
      </c>
      <c r="M155" s="109">
        <v>1</v>
      </c>
      <c r="N155" s="109">
        <f t="shared" si="45"/>
        <v>36</v>
      </c>
      <c r="O155" s="109">
        <f t="shared" si="46"/>
        <v>18</v>
      </c>
      <c r="P155" s="109">
        <f t="shared" si="47"/>
        <v>0</v>
      </c>
      <c r="Q155" s="512"/>
      <c r="R155" s="109">
        <f t="shared" si="48"/>
        <v>54</v>
      </c>
      <c r="S155" s="512">
        <v>30</v>
      </c>
      <c r="T155" s="109">
        <v>57</v>
      </c>
      <c r="U155" s="109" t="s">
        <v>549</v>
      </c>
      <c r="V155" s="92"/>
      <c r="W155" s="93"/>
      <c r="X155" s="524" t="s">
        <v>1515</v>
      </c>
    </row>
    <row r="156" spans="1:75" ht="16.5" customHeight="1">
      <c r="A156" s="95">
        <v>9</v>
      </c>
      <c r="B156" s="94">
        <v>10</v>
      </c>
      <c r="C156" s="93" t="s">
        <v>105</v>
      </c>
      <c r="D156" s="96" t="s">
        <v>173</v>
      </c>
      <c r="E156" s="92">
        <v>3</v>
      </c>
      <c r="F156" s="96" t="s">
        <v>37</v>
      </c>
      <c r="G156" s="94">
        <v>36.18</v>
      </c>
      <c r="H156" s="94">
        <v>36</v>
      </c>
      <c r="I156" s="94">
        <v>18</v>
      </c>
      <c r="J156" s="94"/>
      <c r="K156" s="94"/>
      <c r="L156" s="109">
        <v>54</v>
      </c>
      <c r="M156" s="94">
        <v>2</v>
      </c>
      <c r="N156" s="109">
        <f t="shared" si="45"/>
        <v>72</v>
      </c>
      <c r="O156" s="109">
        <f t="shared" si="46"/>
        <v>36</v>
      </c>
      <c r="P156" s="109">
        <f t="shared" si="47"/>
        <v>0</v>
      </c>
      <c r="Q156" s="512"/>
      <c r="R156" s="109">
        <f t="shared" si="48"/>
        <v>108</v>
      </c>
      <c r="S156" s="512">
        <v>70</v>
      </c>
      <c r="T156" s="109">
        <v>57</v>
      </c>
      <c r="U156" s="109" t="s">
        <v>89</v>
      </c>
      <c r="V156" s="105"/>
      <c r="W156" s="98"/>
      <c r="X156" s="524" t="s">
        <v>1515</v>
      </c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</row>
    <row r="157" spans="1:75" ht="16.5" customHeight="1">
      <c r="A157" s="95">
        <v>10</v>
      </c>
      <c r="B157" s="94">
        <v>10</v>
      </c>
      <c r="C157" s="93" t="s">
        <v>656</v>
      </c>
      <c r="D157" s="96" t="s">
        <v>657</v>
      </c>
      <c r="E157" s="92">
        <v>3</v>
      </c>
      <c r="F157" s="96" t="s">
        <v>44</v>
      </c>
      <c r="G157" s="94">
        <v>36.18</v>
      </c>
      <c r="H157" s="94">
        <v>36</v>
      </c>
      <c r="I157" s="94">
        <v>18</v>
      </c>
      <c r="J157" s="94"/>
      <c r="K157" s="94"/>
      <c r="L157" s="109">
        <v>54</v>
      </c>
      <c r="M157" s="109">
        <v>1</v>
      </c>
      <c r="N157" s="109">
        <f t="shared" si="45"/>
        <v>36</v>
      </c>
      <c r="O157" s="109">
        <f t="shared" si="46"/>
        <v>18</v>
      </c>
      <c r="P157" s="109">
        <f t="shared" si="47"/>
        <v>0</v>
      </c>
      <c r="Q157" s="512"/>
      <c r="R157" s="109">
        <f t="shared" si="48"/>
        <v>54</v>
      </c>
      <c r="S157" s="512">
        <v>110</v>
      </c>
      <c r="T157" s="109">
        <v>57</v>
      </c>
      <c r="U157" s="109" t="s">
        <v>498</v>
      </c>
      <c r="V157" s="92"/>
      <c r="W157" s="93"/>
      <c r="X157" s="524" t="s">
        <v>1515</v>
      </c>
    </row>
    <row r="158" spans="1:75" ht="16.5" customHeight="1">
      <c r="A158" s="95">
        <v>11</v>
      </c>
      <c r="B158" s="94">
        <v>10</v>
      </c>
      <c r="C158" s="93" t="s">
        <v>105</v>
      </c>
      <c r="D158" s="96" t="s">
        <v>173</v>
      </c>
      <c r="E158" s="92">
        <v>3</v>
      </c>
      <c r="F158" s="96" t="s">
        <v>37</v>
      </c>
      <c r="G158" s="94">
        <v>36.18</v>
      </c>
      <c r="H158" s="94">
        <v>36</v>
      </c>
      <c r="I158" s="94">
        <v>18</v>
      </c>
      <c r="J158" s="94"/>
      <c r="K158" s="94"/>
      <c r="L158" s="109">
        <v>54</v>
      </c>
      <c r="M158" s="109">
        <v>2</v>
      </c>
      <c r="N158" s="109">
        <f t="shared" si="45"/>
        <v>72</v>
      </c>
      <c r="O158" s="109">
        <f t="shared" si="46"/>
        <v>36</v>
      </c>
      <c r="P158" s="109">
        <f t="shared" si="47"/>
        <v>0</v>
      </c>
      <c r="Q158" s="512"/>
      <c r="R158" s="109">
        <f t="shared" si="48"/>
        <v>108</v>
      </c>
      <c r="S158" s="512">
        <v>80</v>
      </c>
      <c r="T158" s="109">
        <v>58</v>
      </c>
      <c r="U158" s="109" t="s">
        <v>85</v>
      </c>
      <c r="V158" s="92"/>
      <c r="W158" s="93"/>
      <c r="X158" s="524" t="s">
        <v>1515</v>
      </c>
    </row>
    <row r="159" spans="1:75" ht="16.5" customHeight="1">
      <c r="A159" s="95">
        <v>12</v>
      </c>
      <c r="B159" s="94">
        <v>10</v>
      </c>
      <c r="C159" s="93" t="s">
        <v>907</v>
      </c>
      <c r="D159" s="96" t="s">
        <v>908</v>
      </c>
      <c r="E159" s="92">
        <v>3</v>
      </c>
      <c r="F159" s="96" t="s">
        <v>37</v>
      </c>
      <c r="G159" s="94">
        <v>36.18</v>
      </c>
      <c r="H159" s="94">
        <v>36</v>
      </c>
      <c r="I159" s="94">
        <v>18</v>
      </c>
      <c r="J159" s="94"/>
      <c r="K159" s="94"/>
      <c r="L159" s="109">
        <v>54</v>
      </c>
      <c r="M159" s="109">
        <v>1</v>
      </c>
      <c r="N159" s="109">
        <f t="shared" si="45"/>
        <v>36</v>
      </c>
      <c r="O159" s="109">
        <f t="shared" si="46"/>
        <v>18</v>
      </c>
      <c r="P159" s="109">
        <f t="shared" si="47"/>
        <v>0</v>
      </c>
      <c r="Q159" s="512"/>
      <c r="R159" s="109">
        <f t="shared" si="48"/>
        <v>54</v>
      </c>
      <c r="S159" s="512">
        <v>40</v>
      </c>
      <c r="T159" s="109">
        <v>58</v>
      </c>
      <c r="U159" s="109" t="s">
        <v>550</v>
      </c>
      <c r="V159" s="92"/>
      <c r="W159" s="93"/>
      <c r="X159" s="524" t="s">
        <v>1515</v>
      </c>
    </row>
    <row r="160" spans="1:75" ht="16.5" customHeight="1">
      <c r="A160" s="95">
        <v>13</v>
      </c>
      <c r="B160" s="94">
        <v>10</v>
      </c>
      <c r="C160" s="93" t="s">
        <v>1787</v>
      </c>
      <c r="D160" s="96" t="s">
        <v>173</v>
      </c>
      <c r="E160" s="94">
        <v>3</v>
      </c>
      <c r="F160" s="96" t="s">
        <v>37</v>
      </c>
      <c r="G160" s="94">
        <v>36.18</v>
      </c>
      <c r="H160" s="94">
        <v>36</v>
      </c>
      <c r="I160" s="94">
        <v>18</v>
      </c>
      <c r="J160" s="94"/>
      <c r="K160" s="94"/>
      <c r="L160" s="109">
        <v>54</v>
      </c>
      <c r="M160" s="109">
        <v>1</v>
      </c>
      <c r="N160" s="109">
        <f t="shared" si="45"/>
        <v>36</v>
      </c>
      <c r="O160" s="109">
        <f t="shared" si="46"/>
        <v>18</v>
      </c>
      <c r="P160" s="109">
        <f t="shared" si="47"/>
        <v>0</v>
      </c>
      <c r="Q160" s="512"/>
      <c r="R160" s="109">
        <f t="shared" si="48"/>
        <v>54</v>
      </c>
      <c r="S160" s="512">
        <v>70</v>
      </c>
      <c r="T160" s="109">
        <v>58</v>
      </c>
      <c r="U160" s="109" t="s">
        <v>89</v>
      </c>
      <c r="V160" s="92"/>
      <c r="W160" s="93"/>
      <c r="X160" s="524" t="s">
        <v>1515</v>
      </c>
    </row>
    <row r="161" spans="1:75" ht="16.5" customHeight="1">
      <c r="A161" s="95">
        <v>14</v>
      </c>
      <c r="B161" s="94">
        <v>10</v>
      </c>
      <c r="C161" s="93" t="s">
        <v>1787</v>
      </c>
      <c r="D161" s="96" t="s">
        <v>173</v>
      </c>
      <c r="E161" s="92">
        <v>3</v>
      </c>
      <c r="F161" s="96" t="s">
        <v>37</v>
      </c>
      <c r="G161" s="94">
        <v>36.18</v>
      </c>
      <c r="H161" s="94">
        <v>36</v>
      </c>
      <c r="I161" s="94">
        <v>18</v>
      </c>
      <c r="J161" s="94"/>
      <c r="K161" s="94"/>
      <c r="L161" s="109">
        <v>54</v>
      </c>
      <c r="M161" s="109">
        <v>1</v>
      </c>
      <c r="N161" s="109">
        <f t="shared" si="45"/>
        <v>36</v>
      </c>
      <c r="O161" s="109">
        <f t="shared" si="46"/>
        <v>18</v>
      </c>
      <c r="P161" s="109">
        <f t="shared" si="47"/>
        <v>0</v>
      </c>
      <c r="Q161" s="512"/>
      <c r="R161" s="109">
        <f t="shared" si="48"/>
        <v>54</v>
      </c>
      <c r="S161" s="512">
        <v>117</v>
      </c>
      <c r="T161" s="109">
        <v>58</v>
      </c>
      <c r="U161" s="109" t="s">
        <v>79</v>
      </c>
      <c r="V161" s="92"/>
      <c r="W161" s="93"/>
      <c r="X161" s="524" t="s">
        <v>1515</v>
      </c>
    </row>
    <row r="162" spans="1:75" s="134" customFormat="1" ht="16.5" customHeight="1">
      <c r="A162" s="95">
        <v>15</v>
      </c>
      <c r="B162" s="94">
        <v>10</v>
      </c>
      <c r="C162" s="93" t="s">
        <v>829</v>
      </c>
      <c r="D162" s="96" t="s">
        <v>830</v>
      </c>
      <c r="E162" s="94">
        <v>4</v>
      </c>
      <c r="F162" s="96" t="s">
        <v>37</v>
      </c>
      <c r="G162" s="94" t="s">
        <v>840</v>
      </c>
      <c r="H162" s="94">
        <v>48</v>
      </c>
      <c r="I162" s="94">
        <v>24</v>
      </c>
      <c r="J162" s="94"/>
      <c r="K162" s="94"/>
      <c r="L162" s="109">
        <v>72</v>
      </c>
      <c r="M162" s="109">
        <v>1</v>
      </c>
      <c r="N162" s="109">
        <f t="shared" si="45"/>
        <v>48</v>
      </c>
      <c r="O162" s="109">
        <f t="shared" si="46"/>
        <v>24</v>
      </c>
      <c r="P162" s="109">
        <f t="shared" si="47"/>
        <v>0</v>
      </c>
      <c r="Q162" s="512"/>
      <c r="R162" s="109">
        <f t="shared" si="48"/>
        <v>72</v>
      </c>
      <c r="S162" s="512">
        <v>68</v>
      </c>
      <c r="T162" s="109">
        <v>58</v>
      </c>
      <c r="U162" s="109" t="s">
        <v>571</v>
      </c>
      <c r="V162" s="92"/>
      <c r="W162" s="93" t="s">
        <v>819</v>
      </c>
      <c r="X162" s="524" t="s">
        <v>1515</v>
      </c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 ht="16.5" customHeight="1">
      <c r="A163" s="95">
        <v>16</v>
      </c>
      <c r="B163" s="94">
        <v>10</v>
      </c>
      <c r="C163" s="93" t="s">
        <v>1835</v>
      </c>
      <c r="D163" s="96" t="s">
        <v>1836</v>
      </c>
      <c r="E163" s="94">
        <v>3</v>
      </c>
      <c r="F163" s="96" t="s">
        <v>37</v>
      </c>
      <c r="G163" s="94" t="s">
        <v>744</v>
      </c>
      <c r="H163" s="94">
        <v>36</v>
      </c>
      <c r="I163" s="94">
        <v>18</v>
      </c>
      <c r="J163" s="94"/>
      <c r="K163" s="94"/>
      <c r="L163" s="109">
        <v>54</v>
      </c>
      <c r="M163" s="109">
        <v>1</v>
      </c>
      <c r="N163" s="109">
        <f t="shared" si="45"/>
        <v>36</v>
      </c>
      <c r="O163" s="109">
        <f t="shared" si="46"/>
        <v>18</v>
      </c>
      <c r="P163" s="109">
        <f t="shared" si="47"/>
        <v>0</v>
      </c>
      <c r="Q163" s="512"/>
      <c r="R163" s="109">
        <f t="shared" si="48"/>
        <v>54</v>
      </c>
      <c r="S163" s="512">
        <v>22</v>
      </c>
      <c r="T163" s="109">
        <v>58</v>
      </c>
      <c r="U163" s="109" t="s">
        <v>814</v>
      </c>
      <c r="V163" s="92"/>
      <c r="W163" s="93"/>
      <c r="X163" s="524" t="s">
        <v>1515</v>
      </c>
    </row>
    <row r="164" spans="1:75" ht="16.5" customHeight="1">
      <c r="A164" s="103"/>
      <c r="B164" s="94"/>
      <c r="C164" s="98" t="s">
        <v>313</v>
      </c>
      <c r="D164" s="96"/>
      <c r="E164" s="94"/>
      <c r="F164" s="96"/>
      <c r="G164" s="94"/>
      <c r="H164" s="94"/>
      <c r="I164" s="94"/>
      <c r="J164" s="94"/>
      <c r="K164" s="94"/>
      <c r="L164" s="109"/>
      <c r="M164" s="609">
        <f t="shared" ref="M164:R164" si="49">SUM(M148:M163)</f>
        <v>19</v>
      </c>
      <c r="N164" s="104">
        <f t="shared" si="49"/>
        <v>660</v>
      </c>
      <c r="O164" s="104">
        <f t="shared" si="49"/>
        <v>410</v>
      </c>
      <c r="P164" s="104">
        <f t="shared" si="49"/>
        <v>5</v>
      </c>
      <c r="Q164" s="649">
        <f t="shared" si="49"/>
        <v>0</v>
      </c>
      <c r="R164" s="104">
        <f t="shared" si="49"/>
        <v>1075</v>
      </c>
      <c r="S164" s="512"/>
      <c r="T164" s="109"/>
      <c r="U164" s="109"/>
      <c r="V164" s="105"/>
      <c r="W164" s="98"/>
      <c r="X164" s="524" t="s">
        <v>1515</v>
      </c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</row>
    <row r="165" spans="1:75" ht="16.5" customHeight="1">
      <c r="A165" s="91">
        <v>1</v>
      </c>
      <c r="B165" s="94">
        <v>11</v>
      </c>
      <c r="C165" s="93" t="s">
        <v>745</v>
      </c>
      <c r="D165" s="96" t="s">
        <v>746</v>
      </c>
      <c r="E165" s="92">
        <v>3</v>
      </c>
      <c r="F165" s="96" t="s">
        <v>44</v>
      </c>
      <c r="G165" s="94">
        <v>36.18</v>
      </c>
      <c r="H165" s="94">
        <v>36</v>
      </c>
      <c r="I165" s="94">
        <v>18</v>
      </c>
      <c r="J165" s="94"/>
      <c r="K165" s="94"/>
      <c r="L165" s="109">
        <v>54</v>
      </c>
      <c r="M165" s="109">
        <v>2</v>
      </c>
      <c r="N165" s="109">
        <f t="shared" ref="N165:N178" si="50">H165*M165</f>
        <v>72</v>
      </c>
      <c r="O165" s="109">
        <f t="shared" ref="O165:O178" si="51">I165*M165</f>
        <v>36</v>
      </c>
      <c r="P165" s="109">
        <f t="shared" ref="P165:P178" si="52">J165*M165</f>
        <v>0</v>
      </c>
      <c r="Q165" s="512"/>
      <c r="R165" s="109">
        <f t="shared" ref="R165:R178" si="53">L165*M165</f>
        <v>108</v>
      </c>
      <c r="S165" s="512">
        <v>120</v>
      </c>
      <c r="T165" s="109">
        <v>57</v>
      </c>
      <c r="U165" s="109" t="s">
        <v>38</v>
      </c>
      <c r="V165" s="92"/>
      <c r="W165" s="93"/>
      <c r="X165" s="524" t="s">
        <v>1511</v>
      </c>
    </row>
    <row r="166" spans="1:75" ht="16.5" customHeight="1">
      <c r="A166" s="91">
        <v>2</v>
      </c>
      <c r="B166" s="94">
        <v>11</v>
      </c>
      <c r="C166" s="93" t="s">
        <v>86</v>
      </c>
      <c r="D166" s="96" t="s">
        <v>175</v>
      </c>
      <c r="E166" s="94">
        <v>3</v>
      </c>
      <c r="F166" s="96" t="s">
        <v>37</v>
      </c>
      <c r="G166" s="94">
        <v>36.18</v>
      </c>
      <c r="H166" s="94">
        <v>36</v>
      </c>
      <c r="I166" s="94">
        <v>18</v>
      </c>
      <c r="J166" s="94"/>
      <c r="K166" s="94"/>
      <c r="L166" s="109">
        <v>54</v>
      </c>
      <c r="M166" s="109">
        <v>1</v>
      </c>
      <c r="N166" s="109">
        <f t="shared" si="50"/>
        <v>36</v>
      </c>
      <c r="O166" s="109">
        <f t="shared" si="51"/>
        <v>18</v>
      </c>
      <c r="P166" s="109">
        <f t="shared" si="52"/>
        <v>0</v>
      </c>
      <c r="Q166" s="512"/>
      <c r="R166" s="109">
        <f t="shared" si="53"/>
        <v>54</v>
      </c>
      <c r="S166" s="512">
        <v>120</v>
      </c>
      <c r="T166" s="109">
        <v>57</v>
      </c>
      <c r="U166" s="109" t="s">
        <v>85</v>
      </c>
      <c r="V166" s="92"/>
      <c r="W166" s="93"/>
      <c r="X166" s="524" t="s">
        <v>1511</v>
      </c>
    </row>
    <row r="167" spans="1:75" ht="16.5" customHeight="1">
      <c r="A167" s="91">
        <v>3</v>
      </c>
      <c r="B167" s="94">
        <v>11</v>
      </c>
      <c r="C167" s="93" t="s">
        <v>558</v>
      </c>
      <c r="D167" s="96" t="s">
        <v>557</v>
      </c>
      <c r="E167" s="94">
        <v>3</v>
      </c>
      <c r="F167" s="96" t="s">
        <v>44</v>
      </c>
      <c r="G167" s="94">
        <v>36.18</v>
      </c>
      <c r="H167" s="94">
        <v>36</v>
      </c>
      <c r="I167" s="94">
        <v>18</v>
      </c>
      <c r="J167" s="94"/>
      <c r="K167" s="94"/>
      <c r="L167" s="109">
        <v>54</v>
      </c>
      <c r="M167" s="109">
        <v>1</v>
      </c>
      <c r="N167" s="109">
        <f t="shared" si="50"/>
        <v>36</v>
      </c>
      <c r="O167" s="109">
        <f t="shared" si="51"/>
        <v>18</v>
      </c>
      <c r="P167" s="109">
        <f t="shared" si="52"/>
        <v>0</v>
      </c>
      <c r="Q167" s="512"/>
      <c r="R167" s="109">
        <f t="shared" si="53"/>
        <v>54</v>
      </c>
      <c r="S167" s="512">
        <v>80</v>
      </c>
      <c r="T167" s="109">
        <v>57</v>
      </c>
      <c r="U167" s="109" t="s">
        <v>85</v>
      </c>
      <c r="V167" s="92"/>
      <c r="W167" s="93"/>
      <c r="X167" s="524" t="s">
        <v>1511</v>
      </c>
    </row>
    <row r="168" spans="1:75" ht="16.5" customHeight="1">
      <c r="A168" s="91">
        <v>4</v>
      </c>
      <c r="B168" s="94">
        <v>11</v>
      </c>
      <c r="C168" s="93" t="s">
        <v>574</v>
      </c>
      <c r="D168" s="96" t="s">
        <v>575</v>
      </c>
      <c r="E168" s="94">
        <v>3</v>
      </c>
      <c r="F168" s="96" t="s">
        <v>44</v>
      </c>
      <c r="G168" s="94">
        <v>36.18</v>
      </c>
      <c r="H168" s="94">
        <v>36</v>
      </c>
      <c r="I168" s="94">
        <v>18</v>
      </c>
      <c r="J168" s="94"/>
      <c r="K168" s="94"/>
      <c r="L168" s="109">
        <v>54</v>
      </c>
      <c r="M168" s="109">
        <v>1</v>
      </c>
      <c r="N168" s="109">
        <f t="shared" si="50"/>
        <v>36</v>
      </c>
      <c r="O168" s="109">
        <f t="shared" si="51"/>
        <v>18</v>
      </c>
      <c r="P168" s="109">
        <f t="shared" si="52"/>
        <v>0</v>
      </c>
      <c r="Q168" s="512"/>
      <c r="R168" s="109">
        <f t="shared" si="53"/>
        <v>54</v>
      </c>
      <c r="S168" s="512">
        <v>80</v>
      </c>
      <c r="T168" s="109">
        <v>57</v>
      </c>
      <c r="U168" s="109" t="s">
        <v>85</v>
      </c>
      <c r="V168" s="92"/>
      <c r="W168" s="93"/>
      <c r="X168" s="524" t="s">
        <v>1511</v>
      </c>
    </row>
    <row r="169" spans="1:75" ht="16.5" customHeight="1">
      <c r="A169" s="91">
        <v>5</v>
      </c>
      <c r="B169" s="135">
        <v>11</v>
      </c>
      <c r="C169" s="93" t="s">
        <v>758</v>
      </c>
      <c r="D169" s="96" t="s">
        <v>557</v>
      </c>
      <c r="E169" s="94">
        <v>3</v>
      </c>
      <c r="F169" s="96" t="s">
        <v>44</v>
      </c>
      <c r="G169" s="94">
        <v>36.18</v>
      </c>
      <c r="H169" s="94">
        <v>36</v>
      </c>
      <c r="I169" s="94">
        <v>18</v>
      </c>
      <c r="J169" s="94"/>
      <c r="K169" s="94"/>
      <c r="L169" s="109">
        <v>54</v>
      </c>
      <c r="M169" s="109">
        <v>1</v>
      </c>
      <c r="N169" s="109">
        <f t="shared" si="50"/>
        <v>36</v>
      </c>
      <c r="O169" s="109">
        <f t="shared" si="51"/>
        <v>18</v>
      </c>
      <c r="P169" s="109">
        <f t="shared" si="52"/>
        <v>0</v>
      </c>
      <c r="Q169" s="512"/>
      <c r="R169" s="109">
        <f t="shared" si="53"/>
        <v>54</v>
      </c>
      <c r="S169" s="512">
        <v>90</v>
      </c>
      <c r="T169" s="109">
        <v>57</v>
      </c>
      <c r="U169" s="109" t="s">
        <v>550</v>
      </c>
      <c r="V169" s="92"/>
      <c r="W169" s="93"/>
      <c r="X169" s="524" t="s">
        <v>1511</v>
      </c>
    </row>
    <row r="170" spans="1:75" ht="16.5" customHeight="1">
      <c r="A170" s="91">
        <v>6</v>
      </c>
      <c r="B170" s="94">
        <v>11</v>
      </c>
      <c r="C170" s="93" t="s">
        <v>572</v>
      </c>
      <c r="D170" s="96" t="s">
        <v>573</v>
      </c>
      <c r="E170" s="92">
        <v>3</v>
      </c>
      <c r="F170" s="96" t="s">
        <v>44</v>
      </c>
      <c r="G170" s="94">
        <v>36.18</v>
      </c>
      <c r="H170" s="94">
        <v>36</v>
      </c>
      <c r="I170" s="94">
        <v>18</v>
      </c>
      <c r="J170" s="94"/>
      <c r="K170" s="94"/>
      <c r="L170" s="109">
        <v>54</v>
      </c>
      <c r="M170" s="109">
        <v>1</v>
      </c>
      <c r="N170" s="109">
        <f t="shared" si="50"/>
        <v>36</v>
      </c>
      <c r="O170" s="109">
        <f t="shared" si="51"/>
        <v>18</v>
      </c>
      <c r="P170" s="109">
        <f t="shared" si="52"/>
        <v>0</v>
      </c>
      <c r="Q170" s="512"/>
      <c r="R170" s="109">
        <f t="shared" si="53"/>
        <v>54</v>
      </c>
      <c r="S170" s="512">
        <v>90</v>
      </c>
      <c r="T170" s="109">
        <v>57</v>
      </c>
      <c r="U170" s="109" t="s">
        <v>550</v>
      </c>
      <c r="V170" s="92"/>
      <c r="W170" s="93"/>
      <c r="X170" s="524" t="s">
        <v>1511</v>
      </c>
    </row>
    <row r="171" spans="1:75" ht="16.5" customHeight="1">
      <c r="A171" s="91">
        <v>7</v>
      </c>
      <c r="B171" s="94">
        <v>11</v>
      </c>
      <c r="C171" s="93" t="s">
        <v>684</v>
      </c>
      <c r="D171" s="96" t="s">
        <v>662</v>
      </c>
      <c r="E171" s="94">
        <v>3</v>
      </c>
      <c r="F171" s="96" t="s">
        <v>37</v>
      </c>
      <c r="G171" s="94">
        <v>36.18</v>
      </c>
      <c r="H171" s="94">
        <v>36</v>
      </c>
      <c r="I171" s="94">
        <v>18</v>
      </c>
      <c r="J171" s="94"/>
      <c r="K171" s="94"/>
      <c r="L171" s="109">
        <v>54</v>
      </c>
      <c r="M171" s="109">
        <v>1</v>
      </c>
      <c r="N171" s="109">
        <f t="shared" si="50"/>
        <v>36</v>
      </c>
      <c r="O171" s="109">
        <f t="shared" si="51"/>
        <v>18</v>
      </c>
      <c r="P171" s="109">
        <f t="shared" si="52"/>
        <v>0</v>
      </c>
      <c r="Q171" s="512"/>
      <c r="R171" s="109">
        <f t="shared" si="53"/>
        <v>54</v>
      </c>
      <c r="S171" s="512">
        <v>80</v>
      </c>
      <c r="T171" s="109">
        <v>57</v>
      </c>
      <c r="U171" s="109" t="s">
        <v>549</v>
      </c>
      <c r="V171" s="92"/>
      <c r="W171" s="93"/>
      <c r="X171" s="524" t="s">
        <v>1511</v>
      </c>
    </row>
    <row r="172" spans="1:75" ht="16.5" customHeight="1">
      <c r="A172" s="91">
        <v>8</v>
      </c>
      <c r="B172" s="94">
        <v>11</v>
      </c>
      <c r="C172" s="93" t="s">
        <v>686</v>
      </c>
      <c r="D172" s="96" t="s">
        <v>687</v>
      </c>
      <c r="E172" s="94">
        <v>3</v>
      </c>
      <c r="F172" s="96" t="s">
        <v>37</v>
      </c>
      <c r="G172" s="94">
        <v>36.18</v>
      </c>
      <c r="H172" s="94">
        <v>36</v>
      </c>
      <c r="I172" s="94">
        <v>18</v>
      </c>
      <c r="J172" s="94"/>
      <c r="K172" s="94"/>
      <c r="L172" s="109">
        <v>54</v>
      </c>
      <c r="M172" s="109">
        <v>1</v>
      </c>
      <c r="N172" s="109">
        <f t="shared" si="50"/>
        <v>36</v>
      </c>
      <c r="O172" s="109">
        <f t="shared" si="51"/>
        <v>18</v>
      </c>
      <c r="P172" s="109">
        <f t="shared" si="52"/>
        <v>0</v>
      </c>
      <c r="Q172" s="512"/>
      <c r="R172" s="109">
        <f t="shared" si="53"/>
        <v>54</v>
      </c>
      <c r="S172" s="512">
        <v>80</v>
      </c>
      <c r="T172" s="109">
        <v>57</v>
      </c>
      <c r="U172" s="109" t="s">
        <v>549</v>
      </c>
      <c r="V172" s="92" t="s">
        <v>1575</v>
      </c>
      <c r="W172" s="93"/>
      <c r="X172" s="524" t="s">
        <v>1511</v>
      </c>
    </row>
    <row r="173" spans="1:75" ht="16.5" customHeight="1">
      <c r="A173" s="91">
        <v>9</v>
      </c>
      <c r="B173" s="94">
        <v>11</v>
      </c>
      <c r="C173" s="93" t="s">
        <v>572</v>
      </c>
      <c r="D173" s="96" t="s">
        <v>573</v>
      </c>
      <c r="E173" s="94">
        <v>3</v>
      </c>
      <c r="F173" s="96" t="s">
        <v>44</v>
      </c>
      <c r="G173" s="94">
        <v>36.18</v>
      </c>
      <c r="H173" s="94">
        <v>36</v>
      </c>
      <c r="I173" s="94">
        <v>18</v>
      </c>
      <c r="J173" s="94"/>
      <c r="K173" s="94"/>
      <c r="L173" s="109">
        <v>54</v>
      </c>
      <c r="M173" s="109">
        <v>1</v>
      </c>
      <c r="N173" s="109">
        <f t="shared" si="50"/>
        <v>36</v>
      </c>
      <c r="O173" s="109">
        <f t="shared" si="51"/>
        <v>18</v>
      </c>
      <c r="P173" s="109">
        <f t="shared" si="52"/>
        <v>0</v>
      </c>
      <c r="Q173" s="512"/>
      <c r="R173" s="109">
        <f t="shared" si="53"/>
        <v>54</v>
      </c>
      <c r="S173" s="512">
        <v>80</v>
      </c>
      <c r="T173" s="109">
        <v>57</v>
      </c>
      <c r="U173" s="109" t="s">
        <v>99</v>
      </c>
      <c r="V173" s="92"/>
      <c r="W173" s="93"/>
      <c r="X173" s="524" t="s">
        <v>1511</v>
      </c>
    </row>
    <row r="174" spans="1:75" ht="16.5" customHeight="1">
      <c r="A174" s="91">
        <v>10</v>
      </c>
      <c r="B174" s="94">
        <v>11</v>
      </c>
      <c r="C174" s="93" t="s">
        <v>947</v>
      </c>
      <c r="D174" s="96" t="s">
        <v>948</v>
      </c>
      <c r="E174" s="92">
        <v>4</v>
      </c>
      <c r="F174" s="96" t="s">
        <v>37</v>
      </c>
      <c r="G174" s="94">
        <v>48.24</v>
      </c>
      <c r="H174" s="94">
        <v>48</v>
      </c>
      <c r="I174" s="94">
        <v>24</v>
      </c>
      <c r="J174" s="94"/>
      <c r="K174" s="94"/>
      <c r="L174" s="109">
        <v>72</v>
      </c>
      <c r="M174" s="109">
        <v>2</v>
      </c>
      <c r="N174" s="109">
        <f t="shared" si="50"/>
        <v>96</v>
      </c>
      <c r="O174" s="109">
        <f t="shared" si="51"/>
        <v>48</v>
      </c>
      <c r="P174" s="109">
        <f t="shared" si="52"/>
        <v>0</v>
      </c>
      <c r="Q174" s="512"/>
      <c r="R174" s="109">
        <f t="shared" si="53"/>
        <v>144</v>
      </c>
      <c r="S174" s="512">
        <v>35.5</v>
      </c>
      <c r="T174" s="109">
        <v>57</v>
      </c>
      <c r="U174" s="109" t="s">
        <v>571</v>
      </c>
      <c r="V174" s="92"/>
      <c r="W174" s="93" t="s">
        <v>819</v>
      </c>
      <c r="X174" s="524" t="s">
        <v>1511</v>
      </c>
    </row>
    <row r="175" spans="1:75" ht="16.5" customHeight="1">
      <c r="A175" s="91">
        <v>11</v>
      </c>
      <c r="B175" s="94">
        <v>11</v>
      </c>
      <c r="C175" s="93" t="s">
        <v>574</v>
      </c>
      <c r="D175" s="96" t="s">
        <v>575</v>
      </c>
      <c r="E175" s="94">
        <v>3</v>
      </c>
      <c r="F175" s="96" t="s">
        <v>37</v>
      </c>
      <c r="G175" s="94">
        <v>36.18</v>
      </c>
      <c r="H175" s="94">
        <v>36</v>
      </c>
      <c r="I175" s="94">
        <v>18</v>
      </c>
      <c r="J175" s="94"/>
      <c r="K175" s="94"/>
      <c r="L175" s="109">
        <v>54</v>
      </c>
      <c r="M175" s="109">
        <v>1</v>
      </c>
      <c r="N175" s="109">
        <f t="shared" si="50"/>
        <v>36</v>
      </c>
      <c r="O175" s="109">
        <f t="shared" si="51"/>
        <v>18</v>
      </c>
      <c r="P175" s="109">
        <f t="shared" si="52"/>
        <v>0</v>
      </c>
      <c r="Q175" s="512"/>
      <c r="R175" s="109">
        <f t="shared" si="53"/>
        <v>54</v>
      </c>
      <c r="S175" s="512">
        <v>100</v>
      </c>
      <c r="T175" s="109">
        <v>58</v>
      </c>
      <c r="U175" s="109" t="s">
        <v>549</v>
      </c>
      <c r="V175" s="92"/>
      <c r="W175" s="93"/>
      <c r="X175" s="524" t="s">
        <v>1511</v>
      </c>
    </row>
    <row r="176" spans="1:75" ht="16.5" customHeight="1">
      <c r="A176" s="91">
        <v>12</v>
      </c>
      <c r="B176" s="94">
        <v>11</v>
      </c>
      <c r="C176" s="93" t="s">
        <v>514</v>
      </c>
      <c r="D176" s="96" t="s">
        <v>515</v>
      </c>
      <c r="E176" s="94">
        <v>3</v>
      </c>
      <c r="F176" s="96" t="s">
        <v>44</v>
      </c>
      <c r="G176" s="94">
        <v>36.18</v>
      </c>
      <c r="H176" s="94">
        <v>36</v>
      </c>
      <c r="I176" s="94">
        <v>18</v>
      </c>
      <c r="J176" s="94"/>
      <c r="K176" s="94"/>
      <c r="L176" s="109">
        <v>54</v>
      </c>
      <c r="M176" s="109">
        <v>1</v>
      </c>
      <c r="N176" s="109">
        <f t="shared" si="50"/>
        <v>36</v>
      </c>
      <c r="O176" s="109">
        <f t="shared" si="51"/>
        <v>18</v>
      </c>
      <c r="P176" s="109">
        <f t="shared" si="52"/>
        <v>0</v>
      </c>
      <c r="Q176" s="512"/>
      <c r="R176" s="109">
        <f t="shared" si="53"/>
        <v>54</v>
      </c>
      <c r="S176" s="512">
        <v>59</v>
      </c>
      <c r="T176" s="109">
        <v>58</v>
      </c>
      <c r="U176" s="109" t="s">
        <v>498</v>
      </c>
      <c r="V176" s="92"/>
      <c r="W176" s="93"/>
      <c r="X176" s="524" t="s">
        <v>1511</v>
      </c>
    </row>
    <row r="177" spans="1:75" s="134" customFormat="1" ht="16.5" customHeight="1">
      <c r="A177" s="91">
        <v>13</v>
      </c>
      <c r="B177" s="94">
        <v>11</v>
      </c>
      <c r="C177" s="93" t="s">
        <v>1832</v>
      </c>
      <c r="D177" s="96" t="s">
        <v>1833</v>
      </c>
      <c r="E177" s="94">
        <v>3</v>
      </c>
      <c r="F177" s="96" t="s">
        <v>37</v>
      </c>
      <c r="G177" s="94">
        <v>36.18</v>
      </c>
      <c r="H177" s="94">
        <v>36</v>
      </c>
      <c r="I177" s="94">
        <v>18</v>
      </c>
      <c r="J177" s="94"/>
      <c r="K177" s="94"/>
      <c r="L177" s="109">
        <v>54</v>
      </c>
      <c r="M177" s="109">
        <v>1</v>
      </c>
      <c r="N177" s="109">
        <f t="shared" si="50"/>
        <v>36</v>
      </c>
      <c r="O177" s="109">
        <f t="shared" si="51"/>
        <v>18</v>
      </c>
      <c r="P177" s="109">
        <f t="shared" si="52"/>
        <v>0</v>
      </c>
      <c r="Q177" s="512"/>
      <c r="R177" s="109">
        <f t="shared" si="53"/>
        <v>54</v>
      </c>
      <c r="S177" s="512">
        <v>22</v>
      </c>
      <c r="T177" s="109">
        <v>58</v>
      </c>
      <c r="U177" s="109" t="s">
        <v>814</v>
      </c>
      <c r="V177" s="92"/>
      <c r="W177" s="93" t="s">
        <v>934</v>
      </c>
      <c r="X177" s="524" t="s">
        <v>1511</v>
      </c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 ht="16.5" customHeight="1">
      <c r="A178" s="91">
        <v>14</v>
      </c>
      <c r="B178" s="94">
        <v>11</v>
      </c>
      <c r="C178" s="93" t="s">
        <v>700</v>
      </c>
      <c r="D178" s="96" t="s">
        <v>1609</v>
      </c>
      <c r="E178" s="94">
        <v>3</v>
      </c>
      <c r="F178" s="96" t="s">
        <v>37</v>
      </c>
      <c r="G178" s="94" t="s">
        <v>753</v>
      </c>
      <c r="H178" s="94">
        <v>34</v>
      </c>
      <c r="I178" s="94">
        <v>12</v>
      </c>
      <c r="J178" s="94">
        <v>5</v>
      </c>
      <c r="K178" s="94"/>
      <c r="L178" s="109">
        <v>51</v>
      </c>
      <c r="M178" s="109">
        <v>1</v>
      </c>
      <c r="N178" s="109">
        <f t="shared" si="50"/>
        <v>34</v>
      </c>
      <c r="O178" s="109">
        <f t="shared" si="51"/>
        <v>12</v>
      </c>
      <c r="P178" s="109">
        <f t="shared" si="52"/>
        <v>5</v>
      </c>
      <c r="Q178" s="512"/>
      <c r="R178" s="109">
        <f t="shared" si="53"/>
        <v>51</v>
      </c>
      <c r="S178" s="512">
        <v>90</v>
      </c>
      <c r="T178" s="109">
        <v>59</v>
      </c>
      <c r="U178" s="109" t="s">
        <v>549</v>
      </c>
      <c r="V178" s="92"/>
      <c r="W178" s="93"/>
      <c r="X178" s="524" t="s">
        <v>1511</v>
      </c>
    </row>
    <row r="179" spans="1:75" ht="16.5" customHeight="1">
      <c r="A179" s="103"/>
      <c r="B179" s="94"/>
      <c r="C179" s="98" t="s">
        <v>313</v>
      </c>
      <c r="D179" s="96"/>
      <c r="E179" s="94"/>
      <c r="F179" s="96"/>
      <c r="G179" s="94"/>
      <c r="H179" s="94"/>
      <c r="I179" s="94"/>
      <c r="J179" s="94"/>
      <c r="K179" s="94"/>
      <c r="L179" s="109"/>
      <c r="M179" s="609">
        <f t="shared" ref="M179:R179" si="54">SUM(M165:M178)</f>
        <v>16</v>
      </c>
      <c r="N179" s="104">
        <f t="shared" si="54"/>
        <v>598</v>
      </c>
      <c r="O179" s="104">
        <f t="shared" si="54"/>
        <v>294</v>
      </c>
      <c r="P179" s="104">
        <f t="shared" si="54"/>
        <v>5</v>
      </c>
      <c r="Q179" s="649">
        <f t="shared" si="54"/>
        <v>0</v>
      </c>
      <c r="R179" s="104">
        <f t="shared" si="54"/>
        <v>897</v>
      </c>
      <c r="S179" s="512"/>
      <c r="T179" s="109"/>
      <c r="U179" s="109"/>
      <c r="V179" s="105"/>
      <c r="W179" s="98"/>
      <c r="X179" s="524" t="s">
        <v>1511</v>
      </c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4"/>
    </row>
    <row r="180" spans="1:75" ht="16.5" customHeight="1">
      <c r="A180" s="95">
        <v>1</v>
      </c>
      <c r="B180" s="94">
        <v>12</v>
      </c>
      <c r="C180" s="93" t="s">
        <v>394</v>
      </c>
      <c r="D180" s="96" t="s">
        <v>362</v>
      </c>
      <c r="E180" s="92">
        <v>3</v>
      </c>
      <c r="F180" s="96" t="s">
        <v>37</v>
      </c>
      <c r="G180" s="94">
        <v>36.18</v>
      </c>
      <c r="H180" s="94">
        <v>36</v>
      </c>
      <c r="I180" s="94">
        <v>18</v>
      </c>
      <c r="J180" s="94"/>
      <c r="K180" s="94"/>
      <c r="L180" s="109">
        <v>54</v>
      </c>
      <c r="M180" s="109">
        <v>1</v>
      </c>
      <c r="N180" s="109">
        <f t="shared" ref="N180:N201" si="55">H180*M180</f>
        <v>36</v>
      </c>
      <c r="O180" s="109">
        <f t="shared" ref="O180:O201" si="56">I180*M180</f>
        <v>18</v>
      </c>
      <c r="P180" s="109">
        <f t="shared" ref="P180:P201" si="57">J180*M180</f>
        <v>0</v>
      </c>
      <c r="Q180" s="512"/>
      <c r="R180" s="109">
        <f t="shared" ref="R180:R201" si="58">L180*M180</f>
        <v>54</v>
      </c>
      <c r="S180" s="512">
        <v>110</v>
      </c>
      <c r="T180" s="109">
        <v>57</v>
      </c>
      <c r="U180" s="109" t="s">
        <v>85</v>
      </c>
      <c r="V180" s="92"/>
      <c r="W180" s="93"/>
      <c r="X180" s="524" t="s">
        <v>1500</v>
      </c>
    </row>
    <row r="181" spans="1:75" ht="16.5" customHeight="1">
      <c r="A181" s="95">
        <v>2</v>
      </c>
      <c r="B181" s="94">
        <v>12</v>
      </c>
      <c r="C181" s="93" t="s">
        <v>576</v>
      </c>
      <c r="D181" s="96" t="s">
        <v>577</v>
      </c>
      <c r="E181" s="94">
        <v>3</v>
      </c>
      <c r="F181" s="96" t="s">
        <v>44</v>
      </c>
      <c r="G181" s="94" t="s">
        <v>735</v>
      </c>
      <c r="H181" s="94"/>
      <c r="I181" s="94">
        <v>90</v>
      </c>
      <c r="J181" s="94"/>
      <c r="K181" s="94"/>
      <c r="L181" s="109">
        <v>90</v>
      </c>
      <c r="M181" s="109">
        <v>2</v>
      </c>
      <c r="N181" s="109">
        <f t="shared" si="55"/>
        <v>0</v>
      </c>
      <c r="O181" s="109">
        <f t="shared" si="56"/>
        <v>180</v>
      </c>
      <c r="P181" s="109">
        <f t="shared" si="57"/>
        <v>0</v>
      </c>
      <c r="Q181" s="512"/>
      <c r="R181" s="109">
        <f t="shared" si="58"/>
        <v>180</v>
      </c>
      <c r="S181" s="512">
        <v>40</v>
      </c>
      <c r="T181" s="109">
        <v>57</v>
      </c>
      <c r="U181" s="109" t="s">
        <v>85</v>
      </c>
      <c r="V181" s="105"/>
      <c r="W181" s="98" t="s">
        <v>736</v>
      </c>
      <c r="X181" s="524" t="s">
        <v>1500</v>
      </c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</row>
    <row r="182" spans="1:75" ht="16.5" customHeight="1">
      <c r="A182" s="95">
        <v>3</v>
      </c>
      <c r="B182" s="94">
        <v>12</v>
      </c>
      <c r="C182" s="93" t="s">
        <v>516</v>
      </c>
      <c r="D182" s="96" t="s">
        <v>517</v>
      </c>
      <c r="E182" s="94">
        <v>3</v>
      </c>
      <c r="F182" s="96" t="s">
        <v>44</v>
      </c>
      <c r="G182" s="94">
        <v>36.18</v>
      </c>
      <c r="H182" s="94">
        <v>36</v>
      </c>
      <c r="I182" s="94">
        <v>18</v>
      </c>
      <c r="J182" s="94"/>
      <c r="K182" s="94"/>
      <c r="L182" s="109">
        <v>54</v>
      </c>
      <c r="M182" s="109">
        <v>1</v>
      </c>
      <c r="N182" s="109">
        <f t="shared" si="55"/>
        <v>36</v>
      </c>
      <c r="O182" s="109">
        <f t="shared" si="56"/>
        <v>18</v>
      </c>
      <c r="P182" s="109">
        <f t="shared" si="57"/>
        <v>0</v>
      </c>
      <c r="Q182" s="512"/>
      <c r="R182" s="109">
        <f t="shared" si="58"/>
        <v>54</v>
      </c>
      <c r="S182" s="512">
        <v>90</v>
      </c>
      <c r="T182" s="109">
        <v>57</v>
      </c>
      <c r="U182" s="109" t="s">
        <v>85</v>
      </c>
      <c r="V182" s="92"/>
      <c r="W182" s="93"/>
      <c r="X182" s="524" t="s">
        <v>1500</v>
      </c>
    </row>
    <row r="183" spans="1:75" ht="16.5" customHeight="1">
      <c r="A183" s="95">
        <v>4</v>
      </c>
      <c r="B183" s="94">
        <v>12</v>
      </c>
      <c r="C183" s="93" t="s">
        <v>361</v>
      </c>
      <c r="D183" s="96" t="s">
        <v>517</v>
      </c>
      <c r="E183" s="94">
        <v>3</v>
      </c>
      <c r="F183" s="96" t="s">
        <v>44</v>
      </c>
      <c r="G183" s="94">
        <v>36.18</v>
      </c>
      <c r="H183" s="94">
        <v>36</v>
      </c>
      <c r="I183" s="94">
        <v>18</v>
      </c>
      <c r="J183" s="94"/>
      <c r="K183" s="94"/>
      <c r="L183" s="109">
        <v>54</v>
      </c>
      <c r="M183" s="109">
        <v>1</v>
      </c>
      <c r="N183" s="109">
        <f t="shared" si="55"/>
        <v>36</v>
      </c>
      <c r="O183" s="109">
        <f t="shared" si="56"/>
        <v>18</v>
      </c>
      <c r="P183" s="109">
        <f t="shared" si="57"/>
        <v>0</v>
      </c>
      <c r="Q183" s="512"/>
      <c r="R183" s="109">
        <f t="shared" si="58"/>
        <v>54</v>
      </c>
      <c r="S183" s="512">
        <v>90</v>
      </c>
      <c r="T183" s="109">
        <v>57</v>
      </c>
      <c r="U183" s="109" t="s">
        <v>550</v>
      </c>
      <c r="V183" s="92"/>
      <c r="W183" s="93"/>
      <c r="X183" s="524" t="s">
        <v>1500</v>
      </c>
    </row>
    <row r="184" spans="1:75" ht="16.5" customHeight="1">
      <c r="A184" s="95">
        <v>5</v>
      </c>
      <c r="B184" s="94">
        <v>12</v>
      </c>
      <c r="C184" s="93" t="s">
        <v>576</v>
      </c>
      <c r="D184" s="96" t="s">
        <v>577</v>
      </c>
      <c r="E184" s="94">
        <v>3</v>
      </c>
      <c r="F184" s="96" t="s">
        <v>44</v>
      </c>
      <c r="G184" s="94" t="s">
        <v>735</v>
      </c>
      <c r="H184" s="94"/>
      <c r="I184" s="94">
        <v>90</v>
      </c>
      <c r="J184" s="94"/>
      <c r="K184" s="94"/>
      <c r="L184" s="109">
        <v>90</v>
      </c>
      <c r="M184" s="109">
        <v>1</v>
      </c>
      <c r="N184" s="109">
        <f t="shared" si="55"/>
        <v>0</v>
      </c>
      <c r="O184" s="109">
        <f t="shared" si="56"/>
        <v>90</v>
      </c>
      <c r="P184" s="109">
        <f t="shared" si="57"/>
        <v>0</v>
      </c>
      <c r="Q184" s="512"/>
      <c r="R184" s="109">
        <f t="shared" si="58"/>
        <v>90</v>
      </c>
      <c r="S184" s="512">
        <v>40</v>
      </c>
      <c r="T184" s="109">
        <v>57</v>
      </c>
      <c r="U184" s="109" t="s">
        <v>550</v>
      </c>
      <c r="V184" s="92"/>
      <c r="W184" s="93" t="s">
        <v>736</v>
      </c>
      <c r="X184" s="524" t="s">
        <v>1500</v>
      </c>
    </row>
    <row r="185" spans="1:75" ht="16.5" customHeight="1">
      <c r="A185" s="95">
        <v>6</v>
      </c>
      <c r="B185" s="94">
        <v>12</v>
      </c>
      <c r="C185" s="93" t="s">
        <v>870</v>
      </c>
      <c r="D185" s="96" t="s">
        <v>738</v>
      </c>
      <c r="E185" s="92">
        <v>3</v>
      </c>
      <c r="F185" s="96" t="s">
        <v>37</v>
      </c>
      <c r="G185" s="94" t="s">
        <v>735</v>
      </c>
      <c r="H185" s="94"/>
      <c r="I185" s="94">
        <v>90</v>
      </c>
      <c r="J185" s="94"/>
      <c r="K185" s="94"/>
      <c r="L185" s="109">
        <v>90</v>
      </c>
      <c r="M185" s="109">
        <v>1</v>
      </c>
      <c r="N185" s="109">
        <f t="shared" si="55"/>
        <v>0</v>
      </c>
      <c r="O185" s="109">
        <f t="shared" si="56"/>
        <v>90</v>
      </c>
      <c r="P185" s="109">
        <f t="shared" si="57"/>
        <v>0</v>
      </c>
      <c r="Q185" s="512"/>
      <c r="R185" s="109">
        <f t="shared" si="58"/>
        <v>90</v>
      </c>
      <c r="S185" s="512">
        <v>30</v>
      </c>
      <c r="T185" s="109">
        <v>57</v>
      </c>
      <c r="U185" s="109" t="s">
        <v>549</v>
      </c>
      <c r="V185" s="92"/>
      <c r="W185" s="93" t="s">
        <v>736</v>
      </c>
      <c r="X185" s="524" t="s">
        <v>1500</v>
      </c>
    </row>
    <row r="186" spans="1:75" ht="16.5" customHeight="1">
      <c r="A186" s="95">
        <v>7</v>
      </c>
      <c r="B186" s="94">
        <v>12</v>
      </c>
      <c r="C186" s="93" t="s">
        <v>139</v>
      </c>
      <c r="D186" s="96" t="s">
        <v>393</v>
      </c>
      <c r="E186" s="94">
        <v>3</v>
      </c>
      <c r="F186" s="96" t="s">
        <v>37</v>
      </c>
      <c r="G186" s="94">
        <v>36.18</v>
      </c>
      <c r="H186" s="94">
        <v>36</v>
      </c>
      <c r="I186" s="94">
        <v>18</v>
      </c>
      <c r="J186" s="94"/>
      <c r="K186" s="94"/>
      <c r="L186" s="109">
        <v>54</v>
      </c>
      <c r="M186" s="109">
        <v>1</v>
      </c>
      <c r="N186" s="109">
        <f t="shared" si="55"/>
        <v>36</v>
      </c>
      <c r="O186" s="109">
        <f t="shared" si="56"/>
        <v>18</v>
      </c>
      <c r="P186" s="109">
        <f t="shared" si="57"/>
        <v>0</v>
      </c>
      <c r="Q186" s="512"/>
      <c r="R186" s="109">
        <f t="shared" si="58"/>
        <v>54</v>
      </c>
      <c r="S186" s="512">
        <v>97</v>
      </c>
      <c r="T186" s="109">
        <v>57</v>
      </c>
      <c r="U186" s="109" t="s">
        <v>551</v>
      </c>
      <c r="V186" s="92"/>
      <c r="W186" s="93"/>
      <c r="X186" s="524" t="s">
        <v>1500</v>
      </c>
    </row>
    <row r="187" spans="1:75" ht="16.5" customHeight="1">
      <c r="A187" s="95">
        <v>8</v>
      </c>
      <c r="B187" s="94">
        <v>12</v>
      </c>
      <c r="C187" s="93" t="s">
        <v>945</v>
      </c>
      <c r="D187" s="96" t="s">
        <v>946</v>
      </c>
      <c r="E187" s="92">
        <v>4</v>
      </c>
      <c r="F187" s="96" t="s">
        <v>37</v>
      </c>
      <c r="G187" s="94">
        <v>48.24</v>
      </c>
      <c r="H187" s="94">
        <v>48</v>
      </c>
      <c r="I187" s="94">
        <v>24</v>
      </c>
      <c r="J187" s="94"/>
      <c r="K187" s="94"/>
      <c r="L187" s="109">
        <v>72</v>
      </c>
      <c r="M187" s="109">
        <v>2</v>
      </c>
      <c r="N187" s="109">
        <f t="shared" si="55"/>
        <v>96</v>
      </c>
      <c r="O187" s="109">
        <f t="shared" si="56"/>
        <v>48</v>
      </c>
      <c r="P187" s="109">
        <f t="shared" si="57"/>
        <v>0</v>
      </c>
      <c r="Q187" s="512"/>
      <c r="R187" s="109">
        <f t="shared" si="58"/>
        <v>144</v>
      </c>
      <c r="S187" s="512">
        <v>35.5</v>
      </c>
      <c r="T187" s="109">
        <v>57</v>
      </c>
      <c r="U187" s="109" t="s">
        <v>571</v>
      </c>
      <c r="V187" s="92"/>
      <c r="W187" s="93" t="s">
        <v>819</v>
      </c>
      <c r="X187" s="524" t="s">
        <v>1500</v>
      </c>
    </row>
    <row r="188" spans="1:75" ht="16.5" customHeight="1">
      <c r="A188" s="95">
        <v>9</v>
      </c>
      <c r="B188" s="94">
        <v>12</v>
      </c>
      <c r="C188" s="93" t="s">
        <v>949</v>
      </c>
      <c r="D188" s="96" t="s">
        <v>864</v>
      </c>
      <c r="E188" s="92">
        <v>3</v>
      </c>
      <c r="F188" s="96" t="s">
        <v>44</v>
      </c>
      <c r="G188" s="94">
        <v>36.18</v>
      </c>
      <c r="H188" s="94">
        <v>36</v>
      </c>
      <c r="I188" s="94">
        <v>18</v>
      </c>
      <c r="J188" s="94"/>
      <c r="K188" s="94"/>
      <c r="L188" s="109">
        <v>54</v>
      </c>
      <c r="M188" s="109">
        <v>2</v>
      </c>
      <c r="N188" s="109">
        <f t="shared" si="55"/>
        <v>72</v>
      </c>
      <c r="O188" s="109">
        <f t="shared" si="56"/>
        <v>36</v>
      </c>
      <c r="P188" s="109">
        <f t="shared" si="57"/>
        <v>0</v>
      </c>
      <c r="Q188" s="512"/>
      <c r="R188" s="109">
        <f t="shared" si="58"/>
        <v>108</v>
      </c>
      <c r="S188" s="512">
        <v>35.5</v>
      </c>
      <c r="T188" s="109">
        <v>57</v>
      </c>
      <c r="U188" s="109" t="s">
        <v>571</v>
      </c>
      <c r="V188" s="92"/>
      <c r="W188" s="93" t="s">
        <v>819</v>
      </c>
      <c r="X188" s="524" t="s">
        <v>1500</v>
      </c>
    </row>
    <row r="189" spans="1:75" ht="16.5" customHeight="1">
      <c r="A189" s="95">
        <v>10</v>
      </c>
      <c r="B189" s="94">
        <v>12</v>
      </c>
      <c r="C189" s="93" t="s">
        <v>904</v>
      </c>
      <c r="D189" s="96" t="s">
        <v>1780</v>
      </c>
      <c r="E189" s="94">
        <v>3</v>
      </c>
      <c r="F189" s="96" t="s">
        <v>37</v>
      </c>
      <c r="G189" s="94" t="s">
        <v>753</v>
      </c>
      <c r="H189" s="94">
        <v>34</v>
      </c>
      <c r="I189" s="94">
        <v>12</v>
      </c>
      <c r="J189" s="94">
        <v>5</v>
      </c>
      <c r="K189" s="94"/>
      <c r="L189" s="109">
        <v>51</v>
      </c>
      <c r="M189" s="109">
        <v>2</v>
      </c>
      <c r="N189" s="109">
        <f t="shared" si="55"/>
        <v>68</v>
      </c>
      <c r="O189" s="109">
        <f t="shared" si="56"/>
        <v>24</v>
      </c>
      <c r="P189" s="109">
        <f t="shared" si="57"/>
        <v>10</v>
      </c>
      <c r="Q189" s="512"/>
      <c r="R189" s="109">
        <f t="shared" si="58"/>
        <v>102</v>
      </c>
      <c r="S189" s="512">
        <v>88</v>
      </c>
      <c r="T189" s="109">
        <v>58</v>
      </c>
      <c r="U189" s="109" t="s">
        <v>85</v>
      </c>
      <c r="V189" s="92"/>
      <c r="W189" s="93"/>
      <c r="X189" s="524" t="s">
        <v>1500</v>
      </c>
    </row>
    <row r="190" spans="1:75" ht="16.5" customHeight="1">
      <c r="A190" s="95">
        <v>11</v>
      </c>
      <c r="B190" s="94">
        <v>12</v>
      </c>
      <c r="C190" s="93" t="s">
        <v>122</v>
      </c>
      <c r="D190" s="96" t="s">
        <v>176</v>
      </c>
      <c r="E190" s="94">
        <v>3</v>
      </c>
      <c r="F190" s="96" t="s">
        <v>37</v>
      </c>
      <c r="G190" s="94">
        <v>36.18</v>
      </c>
      <c r="H190" s="94">
        <v>36</v>
      </c>
      <c r="I190" s="94">
        <v>18</v>
      </c>
      <c r="J190" s="94"/>
      <c r="K190" s="94"/>
      <c r="L190" s="109">
        <v>54</v>
      </c>
      <c r="M190" s="109">
        <v>1</v>
      </c>
      <c r="N190" s="109">
        <f t="shared" si="55"/>
        <v>36</v>
      </c>
      <c r="O190" s="109">
        <f t="shared" si="56"/>
        <v>18</v>
      </c>
      <c r="P190" s="109">
        <f t="shared" si="57"/>
        <v>0</v>
      </c>
      <c r="Q190" s="512"/>
      <c r="R190" s="109">
        <f t="shared" si="58"/>
        <v>54</v>
      </c>
      <c r="S190" s="512">
        <v>120</v>
      </c>
      <c r="T190" s="109">
        <v>58</v>
      </c>
      <c r="U190" s="109" t="s">
        <v>550</v>
      </c>
      <c r="V190" s="92"/>
      <c r="W190" s="93"/>
      <c r="X190" s="524" t="s">
        <v>1500</v>
      </c>
    </row>
    <row r="191" spans="1:75" s="134" customFormat="1" ht="16.5" customHeight="1">
      <c r="A191" s="95">
        <v>12</v>
      </c>
      <c r="B191" s="94">
        <v>12</v>
      </c>
      <c r="C191" s="93" t="s">
        <v>578</v>
      </c>
      <c r="D191" s="96" t="s">
        <v>579</v>
      </c>
      <c r="E191" s="94">
        <v>4</v>
      </c>
      <c r="F191" s="96" t="s">
        <v>37</v>
      </c>
      <c r="G191" s="94" t="s">
        <v>840</v>
      </c>
      <c r="H191" s="94">
        <v>48</v>
      </c>
      <c r="I191" s="94">
        <v>24</v>
      </c>
      <c r="J191" s="94"/>
      <c r="K191" s="94"/>
      <c r="L191" s="109">
        <v>72</v>
      </c>
      <c r="M191" s="109">
        <v>1</v>
      </c>
      <c r="N191" s="109">
        <f t="shared" si="55"/>
        <v>48</v>
      </c>
      <c r="O191" s="109">
        <f t="shared" si="56"/>
        <v>24</v>
      </c>
      <c r="P191" s="109">
        <f t="shared" si="57"/>
        <v>0</v>
      </c>
      <c r="Q191" s="512"/>
      <c r="R191" s="109">
        <f t="shared" si="58"/>
        <v>72</v>
      </c>
      <c r="S191" s="512">
        <v>68</v>
      </c>
      <c r="T191" s="109">
        <v>58</v>
      </c>
      <c r="U191" s="109" t="s">
        <v>571</v>
      </c>
      <c r="V191" s="92"/>
      <c r="W191" s="93" t="s">
        <v>819</v>
      </c>
      <c r="X191" s="524" t="s">
        <v>1500</v>
      </c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 ht="16.5" customHeight="1">
      <c r="A192" s="95">
        <v>13</v>
      </c>
      <c r="B192" s="94">
        <v>12</v>
      </c>
      <c r="C192" s="93" t="s">
        <v>1822</v>
      </c>
      <c r="D192" s="96" t="s">
        <v>580</v>
      </c>
      <c r="E192" s="94">
        <v>3</v>
      </c>
      <c r="F192" s="96" t="s">
        <v>37</v>
      </c>
      <c r="G192" s="94">
        <v>36.18</v>
      </c>
      <c r="H192" s="94">
        <v>36</v>
      </c>
      <c r="I192" s="94">
        <v>18</v>
      </c>
      <c r="J192" s="94"/>
      <c r="K192" s="94"/>
      <c r="L192" s="109">
        <v>54</v>
      </c>
      <c r="M192" s="109">
        <v>1</v>
      </c>
      <c r="N192" s="109">
        <f t="shared" si="55"/>
        <v>36</v>
      </c>
      <c r="O192" s="109">
        <f t="shared" si="56"/>
        <v>18</v>
      </c>
      <c r="P192" s="109">
        <f t="shared" si="57"/>
        <v>0</v>
      </c>
      <c r="Q192" s="512"/>
      <c r="R192" s="109">
        <f t="shared" si="58"/>
        <v>54</v>
      </c>
      <c r="S192" s="512">
        <v>68</v>
      </c>
      <c r="T192" s="109">
        <v>58</v>
      </c>
      <c r="U192" s="109" t="s">
        <v>571</v>
      </c>
      <c r="V192" s="92"/>
      <c r="W192" s="93"/>
      <c r="X192" s="524" t="s">
        <v>1500</v>
      </c>
    </row>
    <row r="193" spans="1:75" ht="16.5" customHeight="1">
      <c r="A193" s="95">
        <v>14</v>
      </c>
      <c r="B193" s="94">
        <v>12</v>
      </c>
      <c r="C193" s="93" t="s">
        <v>951</v>
      </c>
      <c r="D193" s="96" t="s">
        <v>841</v>
      </c>
      <c r="E193" s="94">
        <v>3</v>
      </c>
      <c r="F193" s="96" t="s">
        <v>37</v>
      </c>
      <c r="G193" s="94">
        <v>36.18</v>
      </c>
      <c r="H193" s="94">
        <v>36</v>
      </c>
      <c r="I193" s="94">
        <v>18</v>
      </c>
      <c r="J193" s="94"/>
      <c r="K193" s="94"/>
      <c r="L193" s="109">
        <v>54</v>
      </c>
      <c r="M193" s="109">
        <v>1</v>
      </c>
      <c r="N193" s="109">
        <f t="shared" si="55"/>
        <v>36</v>
      </c>
      <c r="O193" s="109">
        <f t="shared" si="56"/>
        <v>18</v>
      </c>
      <c r="P193" s="109">
        <f t="shared" si="57"/>
        <v>0</v>
      </c>
      <c r="Q193" s="512"/>
      <c r="R193" s="109">
        <f t="shared" si="58"/>
        <v>54</v>
      </c>
      <c r="S193" s="512">
        <v>67</v>
      </c>
      <c r="T193" s="109">
        <v>58</v>
      </c>
      <c r="U193" s="109" t="s">
        <v>601</v>
      </c>
      <c r="V193" s="92"/>
      <c r="W193" s="93" t="s">
        <v>819</v>
      </c>
      <c r="X193" s="524" t="s">
        <v>1500</v>
      </c>
    </row>
    <row r="194" spans="1:75" ht="16.5" customHeight="1">
      <c r="A194" s="95">
        <v>15</v>
      </c>
      <c r="B194" s="94">
        <v>12</v>
      </c>
      <c r="C194" s="93" t="s">
        <v>1830</v>
      </c>
      <c r="D194" s="96" t="s">
        <v>1831</v>
      </c>
      <c r="E194" s="92">
        <v>3</v>
      </c>
      <c r="F194" s="96" t="s">
        <v>37</v>
      </c>
      <c r="G194" s="94">
        <v>36.18</v>
      </c>
      <c r="H194" s="94">
        <v>36</v>
      </c>
      <c r="I194" s="94">
        <v>18</v>
      </c>
      <c r="J194" s="94"/>
      <c r="K194" s="94"/>
      <c r="L194" s="109">
        <v>54</v>
      </c>
      <c r="M194" s="109">
        <v>1</v>
      </c>
      <c r="N194" s="109">
        <f t="shared" si="55"/>
        <v>36</v>
      </c>
      <c r="O194" s="109">
        <f t="shared" si="56"/>
        <v>18</v>
      </c>
      <c r="P194" s="109">
        <f t="shared" si="57"/>
        <v>0</v>
      </c>
      <c r="Q194" s="512"/>
      <c r="R194" s="109">
        <f t="shared" si="58"/>
        <v>54</v>
      </c>
      <c r="S194" s="512">
        <v>22</v>
      </c>
      <c r="T194" s="109">
        <v>58</v>
      </c>
      <c r="U194" s="109" t="s">
        <v>814</v>
      </c>
      <c r="V194" s="92"/>
      <c r="W194" s="93" t="s">
        <v>934</v>
      </c>
      <c r="X194" s="524" t="s">
        <v>1500</v>
      </c>
    </row>
    <row r="195" spans="1:75" ht="16.5" customHeight="1">
      <c r="A195" s="95">
        <v>16</v>
      </c>
      <c r="B195" s="94">
        <v>12</v>
      </c>
      <c r="C195" s="93" t="s">
        <v>139</v>
      </c>
      <c r="D195" s="96" t="s">
        <v>393</v>
      </c>
      <c r="E195" s="94">
        <v>3</v>
      </c>
      <c r="F195" s="96" t="s">
        <v>37</v>
      </c>
      <c r="G195" s="94">
        <v>36.18</v>
      </c>
      <c r="H195" s="94">
        <v>36</v>
      </c>
      <c r="I195" s="94">
        <v>18</v>
      </c>
      <c r="J195" s="94"/>
      <c r="K195" s="94"/>
      <c r="L195" s="109">
        <v>54</v>
      </c>
      <c r="M195" s="109">
        <v>2</v>
      </c>
      <c r="N195" s="109">
        <f t="shared" si="55"/>
        <v>72</v>
      </c>
      <c r="O195" s="109">
        <f t="shared" si="56"/>
        <v>36</v>
      </c>
      <c r="P195" s="109">
        <f t="shared" si="57"/>
        <v>0</v>
      </c>
      <c r="Q195" s="512"/>
      <c r="R195" s="109">
        <f t="shared" si="58"/>
        <v>108</v>
      </c>
      <c r="S195" s="512">
        <v>90</v>
      </c>
      <c r="T195" s="109">
        <v>59</v>
      </c>
      <c r="U195" s="109" t="s">
        <v>85</v>
      </c>
      <c r="V195" s="92"/>
      <c r="W195" s="93"/>
      <c r="X195" s="524" t="s">
        <v>1500</v>
      </c>
    </row>
    <row r="196" spans="1:75" ht="16.5" customHeight="1">
      <c r="A196" s="95">
        <v>17</v>
      </c>
      <c r="B196" s="94">
        <v>12</v>
      </c>
      <c r="C196" s="93" t="s">
        <v>237</v>
      </c>
      <c r="D196" s="96" t="s">
        <v>238</v>
      </c>
      <c r="E196" s="92">
        <v>3</v>
      </c>
      <c r="F196" s="96" t="s">
        <v>37</v>
      </c>
      <c r="G196" s="94">
        <v>36.18</v>
      </c>
      <c r="H196" s="94">
        <v>36</v>
      </c>
      <c r="I196" s="94">
        <v>18</v>
      </c>
      <c r="J196" s="94"/>
      <c r="K196" s="94"/>
      <c r="L196" s="109">
        <v>54</v>
      </c>
      <c r="M196" s="109">
        <v>1</v>
      </c>
      <c r="N196" s="109">
        <f t="shared" si="55"/>
        <v>36</v>
      </c>
      <c r="O196" s="109">
        <f t="shared" si="56"/>
        <v>18</v>
      </c>
      <c r="P196" s="109">
        <f t="shared" si="57"/>
        <v>0</v>
      </c>
      <c r="Q196" s="512"/>
      <c r="R196" s="109">
        <f t="shared" si="58"/>
        <v>54</v>
      </c>
      <c r="S196" s="512">
        <v>100</v>
      </c>
      <c r="T196" s="109">
        <v>59</v>
      </c>
      <c r="U196" s="109" t="s">
        <v>550</v>
      </c>
      <c r="V196" s="92" t="s">
        <v>1814</v>
      </c>
      <c r="W196" s="93"/>
      <c r="X196" s="524" t="s">
        <v>1500</v>
      </c>
    </row>
    <row r="197" spans="1:75" ht="16.5" customHeight="1">
      <c r="A197" s="95">
        <v>18</v>
      </c>
      <c r="B197" s="94">
        <v>12</v>
      </c>
      <c r="C197" s="93" t="s">
        <v>139</v>
      </c>
      <c r="D197" s="96" t="s">
        <v>393</v>
      </c>
      <c r="E197" s="94">
        <v>3</v>
      </c>
      <c r="F197" s="96" t="s">
        <v>44</v>
      </c>
      <c r="G197" s="94">
        <v>36.18</v>
      </c>
      <c r="H197" s="94">
        <v>36</v>
      </c>
      <c r="I197" s="94">
        <v>18</v>
      </c>
      <c r="J197" s="94"/>
      <c r="K197" s="94"/>
      <c r="L197" s="109">
        <v>54</v>
      </c>
      <c r="M197" s="109">
        <v>1</v>
      </c>
      <c r="N197" s="109">
        <f t="shared" si="55"/>
        <v>36</v>
      </c>
      <c r="O197" s="109">
        <f t="shared" si="56"/>
        <v>18</v>
      </c>
      <c r="P197" s="109">
        <f t="shared" si="57"/>
        <v>0</v>
      </c>
      <c r="Q197" s="512"/>
      <c r="R197" s="109">
        <f t="shared" si="58"/>
        <v>54</v>
      </c>
      <c r="S197" s="512">
        <v>75</v>
      </c>
      <c r="T197" s="109">
        <v>59</v>
      </c>
      <c r="U197" s="109" t="s">
        <v>53</v>
      </c>
      <c r="V197" s="92"/>
      <c r="W197" s="93"/>
      <c r="X197" s="524" t="s">
        <v>1500</v>
      </c>
    </row>
    <row r="198" spans="1:75" ht="16.5" customHeight="1">
      <c r="A198" s="95">
        <v>19</v>
      </c>
      <c r="B198" s="94">
        <v>12</v>
      </c>
      <c r="C198" s="93" t="s">
        <v>139</v>
      </c>
      <c r="D198" s="96" t="s">
        <v>393</v>
      </c>
      <c r="E198" s="94">
        <v>3</v>
      </c>
      <c r="F198" s="96" t="s">
        <v>44</v>
      </c>
      <c r="G198" s="94">
        <v>36.18</v>
      </c>
      <c r="H198" s="94">
        <v>36</v>
      </c>
      <c r="I198" s="94">
        <v>18</v>
      </c>
      <c r="J198" s="94"/>
      <c r="K198" s="94"/>
      <c r="L198" s="109">
        <v>54</v>
      </c>
      <c r="M198" s="109">
        <v>1</v>
      </c>
      <c r="N198" s="109">
        <f t="shared" si="55"/>
        <v>36</v>
      </c>
      <c r="O198" s="109">
        <f t="shared" si="56"/>
        <v>18</v>
      </c>
      <c r="P198" s="109">
        <f t="shared" si="57"/>
        <v>0</v>
      </c>
      <c r="Q198" s="512"/>
      <c r="R198" s="109">
        <f t="shared" si="58"/>
        <v>54</v>
      </c>
      <c r="S198" s="512">
        <v>75</v>
      </c>
      <c r="T198" s="109">
        <v>59</v>
      </c>
      <c r="U198" s="109" t="s">
        <v>635</v>
      </c>
      <c r="V198" s="92"/>
      <c r="W198" s="93"/>
      <c r="X198" s="524" t="s">
        <v>1500</v>
      </c>
    </row>
    <row r="199" spans="1:75" ht="16.5" customHeight="1">
      <c r="A199" s="95">
        <v>20</v>
      </c>
      <c r="B199" s="94">
        <v>12</v>
      </c>
      <c r="C199" s="93" t="s">
        <v>139</v>
      </c>
      <c r="D199" s="96" t="s">
        <v>393</v>
      </c>
      <c r="E199" s="94">
        <v>3</v>
      </c>
      <c r="F199" s="96" t="s">
        <v>44</v>
      </c>
      <c r="G199" s="94">
        <v>36.18</v>
      </c>
      <c r="H199" s="94">
        <v>36</v>
      </c>
      <c r="I199" s="94">
        <v>18</v>
      </c>
      <c r="J199" s="94"/>
      <c r="K199" s="94"/>
      <c r="L199" s="109">
        <v>54</v>
      </c>
      <c r="M199" s="109">
        <v>1</v>
      </c>
      <c r="N199" s="109">
        <f t="shared" si="55"/>
        <v>36</v>
      </c>
      <c r="O199" s="109">
        <f t="shared" si="56"/>
        <v>18</v>
      </c>
      <c r="P199" s="109">
        <f t="shared" si="57"/>
        <v>0</v>
      </c>
      <c r="Q199" s="512"/>
      <c r="R199" s="109">
        <f t="shared" si="58"/>
        <v>54</v>
      </c>
      <c r="S199" s="512">
        <v>100</v>
      </c>
      <c r="T199" s="109">
        <v>59</v>
      </c>
      <c r="U199" s="109" t="s">
        <v>99</v>
      </c>
      <c r="V199" s="92"/>
      <c r="W199" s="93"/>
      <c r="X199" s="524" t="s">
        <v>1500</v>
      </c>
    </row>
    <row r="200" spans="1:75" ht="16.5" customHeight="1">
      <c r="A200" s="95">
        <v>21</v>
      </c>
      <c r="B200" s="94">
        <v>12</v>
      </c>
      <c r="C200" s="93" t="s">
        <v>1868</v>
      </c>
      <c r="D200" s="96" t="s">
        <v>1719</v>
      </c>
      <c r="E200" s="94">
        <v>3</v>
      </c>
      <c r="F200" s="96" t="s">
        <v>37</v>
      </c>
      <c r="G200" s="94">
        <v>36.18</v>
      </c>
      <c r="H200" s="94">
        <v>36</v>
      </c>
      <c r="I200" s="94">
        <v>18</v>
      </c>
      <c r="J200" s="94"/>
      <c r="K200" s="94"/>
      <c r="L200" s="109">
        <v>54</v>
      </c>
      <c r="M200" s="109">
        <v>1</v>
      </c>
      <c r="N200" s="109">
        <f t="shared" si="55"/>
        <v>36</v>
      </c>
      <c r="O200" s="109">
        <f t="shared" si="56"/>
        <v>18</v>
      </c>
      <c r="P200" s="109">
        <f t="shared" si="57"/>
        <v>0</v>
      </c>
      <c r="Q200" s="512"/>
      <c r="R200" s="109">
        <f t="shared" si="58"/>
        <v>54</v>
      </c>
      <c r="S200" s="512">
        <v>100</v>
      </c>
      <c r="T200" s="109">
        <v>59</v>
      </c>
      <c r="U200" s="109" t="s">
        <v>571</v>
      </c>
      <c r="V200" s="92"/>
      <c r="W200" s="93" t="s">
        <v>819</v>
      </c>
      <c r="X200" s="524" t="s">
        <v>1500</v>
      </c>
    </row>
    <row r="201" spans="1:75" ht="16.5" customHeight="1">
      <c r="A201" s="95">
        <v>22</v>
      </c>
      <c r="B201" s="94">
        <v>12</v>
      </c>
      <c r="C201" s="93" t="s">
        <v>1871</v>
      </c>
      <c r="D201" s="96" t="s">
        <v>1696</v>
      </c>
      <c r="E201" s="94">
        <v>2</v>
      </c>
      <c r="F201" s="96" t="s">
        <v>37</v>
      </c>
      <c r="G201" s="94">
        <v>24.12</v>
      </c>
      <c r="H201" s="94">
        <v>24</v>
      </c>
      <c r="I201" s="94">
        <v>12</v>
      </c>
      <c r="J201" s="94"/>
      <c r="K201" s="94"/>
      <c r="L201" s="109">
        <v>36</v>
      </c>
      <c r="M201" s="109">
        <v>1</v>
      </c>
      <c r="N201" s="109">
        <f t="shared" si="55"/>
        <v>24</v>
      </c>
      <c r="O201" s="109">
        <f t="shared" si="56"/>
        <v>12</v>
      </c>
      <c r="P201" s="109">
        <f t="shared" si="57"/>
        <v>0</v>
      </c>
      <c r="Q201" s="512"/>
      <c r="R201" s="109">
        <f t="shared" si="58"/>
        <v>36</v>
      </c>
      <c r="S201" s="512">
        <v>60</v>
      </c>
      <c r="T201" s="109">
        <v>59</v>
      </c>
      <c r="U201" s="109" t="s">
        <v>814</v>
      </c>
      <c r="V201" s="92"/>
      <c r="W201" s="93"/>
      <c r="X201" s="524" t="s">
        <v>1500</v>
      </c>
    </row>
    <row r="202" spans="1:75" ht="16.5" customHeight="1">
      <c r="A202" s="103"/>
      <c r="B202" s="94"/>
      <c r="C202" s="98" t="s">
        <v>313</v>
      </c>
      <c r="D202" s="96"/>
      <c r="E202" s="94"/>
      <c r="F202" s="96"/>
      <c r="G202" s="94"/>
      <c r="H202" s="94"/>
      <c r="I202" s="94"/>
      <c r="J202" s="94"/>
      <c r="K202" s="94"/>
      <c r="L202" s="109"/>
      <c r="M202" s="609">
        <f t="shared" ref="M202:R202" si="59">SUM(M180:M201)</f>
        <v>27</v>
      </c>
      <c r="N202" s="104">
        <f t="shared" si="59"/>
        <v>848</v>
      </c>
      <c r="O202" s="104">
        <f t="shared" si="59"/>
        <v>774</v>
      </c>
      <c r="P202" s="104">
        <f t="shared" si="59"/>
        <v>10</v>
      </c>
      <c r="Q202" s="649">
        <f t="shared" si="59"/>
        <v>0</v>
      </c>
      <c r="R202" s="104">
        <f t="shared" si="59"/>
        <v>1632</v>
      </c>
      <c r="S202" s="512"/>
      <c r="T202" s="109"/>
      <c r="U202" s="109"/>
      <c r="V202" s="105"/>
      <c r="W202" s="98"/>
      <c r="X202" s="524" t="s">
        <v>1500</v>
      </c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</row>
    <row r="203" spans="1:75" ht="16.5" customHeight="1">
      <c r="A203" s="95">
        <v>1</v>
      </c>
      <c r="B203" s="94">
        <v>13</v>
      </c>
      <c r="C203" s="93" t="s">
        <v>84</v>
      </c>
      <c r="D203" s="96" t="s">
        <v>178</v>
      </c>
      <c r="E203" s="94">
        <v>3</v>
      </c>
      <c r="F203" s="96" t="s">
        <v>37</v>
      </c>
      <c r="G203" s="94">
        <v>36.18</v>
      </c>
      <c r="H203" s="94">
        <v>36</v>
      </c>
      <c r="I203" s="94">
        <v>18</v>
      </c>
      <c r="J203" s="94"/>
      <c r="K203" s="94"/>
      <c r="L203" s="109">
        <v>54</v>
      </c>
      <c r="M203" s="109">
        <v>1</v>
      </c>
      <c r="N203" s="109">
        <f t="shared" ref="N203:N217" si="60">H203*M203</f>
        <v>36</v>
      </c>
      <c r="O203" s="109">
        <f t="shared" ref="O203:O217" si="61">I203*M203</f>
        <v>18</v>
      </c>
      <c r="P203" s="109">
        <f t="shared" ref="P203:P217" si="62">J203*M203</f>
        <v>0</v>
      </c>
      <c r="Q203" s="512"/>
      <c r="R203" s="109">
        <f t="shared" ref="R203:R217" si="63">L203*M203</f>
        <v>54</v>
      </c>
      <c r="S203" s="512">
        <v>90</v>
      </c>
      <c r="T203" s="109">
        <v>57</v>
      </c>
      <c r="U203" s="109" t="s">
        <v>85</v>
      </c>
      <c r="V203" s="92"/>
      <c r="W203" s="93"/>
      <c r="X203" s="524" t="s">
        <v>1759</v>
      </c>
    </row>
    <row r="204" spans="1:75" ht="16.5" customHeight="1">
      <c r="A204" s="95">
        <v>2</v>
      </c>
      <c r="B204" s="94">
        <v>13</v>
      </c>
      <c r="C204" s="93" t="s">
        <v>583</v>
      </c>
      <c r="D204" s="96" t="s">
        <v>584</v>
      </c>
      <c r="E204" s="94">
        <v>3</v>
      </c>
      <c r="F204" s="96" t="s">
        <v>44</v>
      </c>
      <c r="G204" s="94">
        <v>36.18</v>
      </c>
      <c r="H204" s="94">
        <v>36</v>
      </c>
      <c r="I204" s="94">
        <v>18</v>
      </c>
      <c r="J204" s="94"/>
      <c r="K204" s="94"/>
      <c r="L204" s="109">
        <v>54</v>
      </c>
      <c r="M204" s="109">
        <v>1</v>
      </c>
      <c r="N204" s="109">
        <f t="shared" si="60"/>
        <v>36</v>
      </c>
      <c r="O204" s="109">
        <f t="shared" si="61"/>
        <v>18</v>
      </c>
      <c r="P204" s="109">
        <f t="shared" si="62"/>
        <v>0</v>
      </c>
      <c r="Q204" s="512"/>
      <c r="R204" s="109">
        <f t="shared" si="63"/>
        <v>54</v>
      </c>
      <c r="S204" s="512">
        <v>90</v>
      </c>
      <c r="T204" s="109">
        <v>57</v>
      </c>
      <c r="U204" s="109" t="s">
        <v>85</v>
      </c>
      <c r="V204" s="92"/>
      <c r="W204" s="93"/>
      <c r="X204" s="524" t="s">
        <v>1759</v>
      </c>
    </row>
    <row r="205" spans="1:75" ht="16.5" customHeight="1">
      <c r="A205" s="95">
        <v>3</v>
      </c>
      <c r="B205" s="94">
        <v>13</v>
      </c>
      <c r="C205" s="93" t="s">
        <v>743</v>
      </c>
      <c r="D205" s="96" t="s">
        <v>584</v>
      </c>
      <c r="E205" s="94">
        <v>3</v>
      </c>
      <c r="F205" s="96" t="s">
        <v>37</v>
      </c>
      <c r="G205" s="94">
        <v>36.18</v>
      </c>
      <c r="H205" s="94">
        <v>36</v>
      </c>
      <c r="I205" s="94">
        <v>18</v>
      </c>
      <c r="J205" s="94"/>
      <c r="K205" s="94"/>
      <c r="L205" s="109">
        <v>54</v>
      </c>
      <c r="M205" s="109">
        <v>1</v>
      </c>
      <c r="N205" s="109">
        <f t="shared" si="60"/>
        <v>36</v>
      </c>
      <c r="O205" s="109">
        <f t="shared" si="61"/>
        <v>18</v>
      </c>
      <c r="P205" s="109">
        <f t="shared" si="62"/>
        <v>0</v>
      </c>
      <c r="Q205" s="512"/>
      <c r="R205" s="109">
        <f t="shared" si="63"/>
        <v>54</v>
      </c>
      <c r="S205" s="512">
        <v>50</v>
      </c>
      <c r="T205" s="109">
        <v>57</v>
      </c>
      <c r="U205" s="109" t="s">
        <v>550</v>
      </c>
      <c r="V205" s="92"/>
      <c r="W205" s="93"/>
      <c r="X205" s="524" t="s">
        <v>1759</v>
      </c>
    </row>
    <row r="206" spans="1:75" ht="16.5" customHeight="1">
      <c r="A206" s="95">
        <v>4</v>
      </c>
      <c r="B206" s="94">
        <v>13</v>
      </c>
      <c r="C206" s="93" t="s">
        <v>658</v>
      </c>
      <c r="D206" s="96" t="s">
        <v>659</v>
      </c>
      <c r="E206" s="92">
        <v>3</v>
      </c>
      <c r="F206" s="96" t="s">
        <v>44</v>
      </c>
      <c r="G206" s="94">
        <v>36.18</v>
      </c>
      <c r="H206" s="94">
        <v>36</v>
      </c>
      <c r="I206" s="94">
        <v>18</v>
      </c>
      <c r="J206" s="94"/>
      <c r="K206" s="94"/>
      <c r="L206" s="109">
        <v>54</v>
      </c>
      <c r="M206" s="109">
        <v>1</v>
      </c>
      <c r="N206" s="109">
        <f t="shared" si="60"/>
        <v>36</v>
      </c>
      <c r="O206" s="109">
        <f t="shared" si="61"/>
        <v>18</v>
      </c>
      <c r="P206" s="109">
        <f t="shared" si="62"/>
        <v>0</v>
      </c>
      <c r="Q206" s="512"/>
      <c r="R206" s="109">
        <f t="shared" si="63"/>
        <v>54</v>
      </c>
      <c r="S206" s="512">
        <v>30</v>
      </c>
      <c r="T206" s="109">
        <v>57</v>
      </c>
      <c r="U206" s="109" t="s">
        <v>549</v>
      </c>
      <c r="V206" s="92"/>
      <c r="W206" s="93"/>
      <c r="X206" s="524" t="s">
        <v>1759</v>
      </c>
    </row>
    <row r="207" spans="1:75" ht="16.5" customHeight="1">
      <c r="A207" s="95">
        <v>5</v>
      </c>
      <c r="B207" s="94">
        <v>13</v>
      </c>
      <c r="C207" s="93" t="s">
        <v>583</v>
      </c>
      <c r="D207" s="136" t="s">
        <v>584</v>
      </c>
      <c r="E207" s="94">
        <v>3</v>
      </c>
      <c r="F207" s="96" t="s">
        <v>37</v>
      </c>
      <c r="G207" s="94">
        <v>36.18</v>
      </c>
      <c r="H207" s="94">
        <v>36</v>
      </c>
      <c r="I207" s="94">
        <v>18</v>
      </c>
      <c r="J207" s="94"/>
      <c r="K207" s="94"/>
      <c r="L207" s="109">
        <v>54</v>
      </c>
      <c r="M207" s="109">
        <v>2</v>
      </c>
      <c r="N207" s="109">
        <f t="shared" si="60"/>
        <v>72</v>
      </c>
      <c r="O207" s="109">
        <f t="shared" si="61"/>
        <v>36</v>
      </c>
      <c r="P207" s="109">
        <f t="shared" si="62"/>
        <v>0</v>
      </c>
      <c r="Q207" s="512"/>
      <c r="R207" s="109">
        <f t="shared" si="63"/>
        <v>108</v>
      </c>
      <c r="S207" s="512">
        <v>35.5</v>
      </c>
      <c r="T207" s="109">
        <v>57</v>
      </c>
      <c r="U207" s="109" t="s">
        <v>571</v>
      </c>
      <c r="V207" s="92"/>
      <c r="W207" s="93"/>
      <c r="X207" s="524" t="s">
        <v>1759</v>
      </c>
    </row>
    <row r="208" spans="1:75" ht="16.5" customHeight="1">
      <c r="A208" s="95">
        <v>6</v>
      </c>
      <c r="B208" s="94">
        <v>13</v>
      </c>
      <c r="C208" s="93" t="s">
        <v>950</v>
      </c>
      <c r="D208" s="96" t="s">
        <v>179</v>
      </c>
      <c r="E208" s="94">
        <v>3</v>
      </c>
      <c r="F208" s="96" t="s">
        <v>44</v>
      </c>
      <c r="G208" s="94">
        <v>36.18</v>
      </c>
      <c r="H208" s="94">
        <v>36</v>
      </c>
      <c r="I208" s="94">
        <v>18</v>
      </c>
      <c r="J208" s="94"/>
      <c r="K208" s="94"/>
      <c r="L208" s="109">
        <v>54</v>
      </c>
      <c r="M208" s="109">
        <v>2</v>
      </c>
      <c r="N208" s="109">
        <f t="shared" si="60"/>
        <v>72</v>
      </c>
      <c r="O208" s="109">
        <f t="shared" si="61"/>
        <v>36</v>
      </c>
      <c r="P208" s="109">
        <f t="shared" si="62"/>
        <v>0</v>
      </c>
      <c r="Q208" s="512"/>
      <c r="R208" s="109">
        <f t="shared" si="63"/>
        <v>108</v>
      </c>
      <c r="S208" s="512">
        <v>35.5</v>
      </c>
      <c r="T208" s="109">
        <v>57</v>
      </c>
      <c r="U208" s="109" t="s">
        <v>571</v>
      </c>
      <c r="V208" s="92"/>
      <c r="W208" s="93"/>
      <c r="X208" s="524" t="s">
        <v>1759</v>
      </c>
    </row>
    <row r="209" spans="1:75" ht="16.5" customHeight="1">
      <c r="A209" s="95">
        <v>7</v>
      </c>
      <c r="B209" s="94">
        <v>13</v>
      </c>
      <c r="C209" s="93" t="s">
        <v>461</v>
      </c>
      <c r="D209" s="96" t="s">
        <v>177</v>
      </c>
      <c r="E209" s="92">
        <v>3</v>
      </c>
      <c r="F209" s="96" t="s">
        <v>44</v>
      </c>
      <c r="G209" s="94">
        <v>36.18</v>
      </c>
      <c r="H209" s="94">
        <v>36</v>
      </c>
      <c r="I209" s="94">
        <v>18</v>
      </c>
      <c r="J209" s="94"/>
      <c r="K209" s="94"/>
      <c r="L209" s="109">
        <v>54</v>
      </c>
      <c r="M209" s="109">
        <v>2</v>
      </c>
      <c r="N209" s="109">
        <f t="shared" si="60"/>
        <v>72</v>
      </c>
      <c r="O209" s="109">
        <f t="shared" si="61"/>
        <v>36</v>
      </c>
      <c r="P209" s="109">
        <f t="shared" si="62"/>
        <v>0</v>
      </c>
      <c r="Q209" s="512"/>
      <c r="R209" s="109">
        <f t="shared" si="63"/>
        <v>108</v>
      </c>
      <c r="S209" s="512">
        <v>110</v>
      </c>
      <c r="T209" s="109">
        <v>58</v>
      </c>
      <c r="U209" s="109" t="s">
        <v>38</v>
      </c>
      <c r="V209" s="92"/>
      <c r="W209" s="93"/>
      <c r="X209" s="524" t="s">
        <v>1759</v>
      </c>
    </row>
    <row r="210" spans="1:75" ht="16.5" customHeight="1">
      <c r="A210" s="95">
        <v>8</v>
      </c>
      <c r="B210" s="94">
        <v>13</v>
      </c>
      <c r="C210" s="93" t="s">
        <v>114</v>
      </c>
      <c r="D210" s="96" t="s">
        <v>177</v>
      </c>
      <c r="E210" s="94">
        <v>3</v>
      </c>
      <c r="F210" s="96" t="s">
        <v>37</v>
      </c>
      <c r="G210" s="94">
        <v>36.18</v>
      </c>
      <c r="H210" s="94">
        <v>36</v>
      </c>
      <c r="I210" s="94">
        <v>18</v>
      </c>
      <c r="J210" s="94"/>
      <c r="K210" s="94"/>
      <c r="L210" s="109">
        <v>54</v>
      </c>
      <c r="M210" s="109">
        <v>2</v>
      </c>
      <c r="N210" s="109">
        <f t="shared" si="60"/>
        <v>72</v>
      </c>
      <c r="O210" s="109">
        <f t="shared" si="61"/>
        <v>36</v>
      </c>
      <c r="P210" s="109">
        <f t="shared" si="62"/>
        <v>0</v>
      </c>
      <c r="Q210" s="512"/>
      <c r="R210" s="109">
        <f t="shared" si="63"/>
        <v>108</v>
      </c>
      <c r="S210" s="512">
        <v>65</v>
      </c>
      <c r="T210" s="109">
        <v>58</v>
      </c>
      <c r="U210" s="109" t="s">
        <v>85</v>
      </c>
      <c r="V210" s="92"/>
      <c r="W210" s="93"/>
      <c r="X210" s="524" t="s">
        <v>1759</v>
      </c>
    </row>
    <row r="211" spans="1:75" ht="16.5" customHeight="1">
      <c r="A211" s="95">
        <v>9</v>
      </c>
      <c r="B211" s="94">
        <v>13</v>
      </c>
      <c r="C211" s="93" t="s">
        <v>915</v>
      </c>
      <c r="D211" s="96" t="s">
        <v>582</v>
      </c>
      <c r="E211" s="92">
        <v>2</v>
      </c>
      <c r="F211" s="96" t="s">
        <v>37</v>
      </c>
      <c r="G211" s="94">
        <v>24.12</v>
      </c>
      <c r="H211" s="94">
        <v>24</v>
      </c>
      <c r="I211" s="94">
        <v>12</v>
      </c>
      <c r="J211" s="94"/>
      <c r="K211" s="94"/>
      <c r="L211" s="109">
        <v>36</v>
      </c>
      <c r="M211" s="109">
        <v>1</v>
      </c>
      <c r="N211" s="109">
        <f t="shared" si="60"/>
        <v>24</v>
      </c>
      <c r="O211" s="109">
        <f t="shared" si="61"/>
        <v>12</v>
      </c>
      <c r="P211" s="109">
        <f t="shared" si="62"/>
        <v>0</v>
      </c>
      <c r="Q211" s="512"/>
      <c r="R211" s="109">
        <f t="shared" si="63"/>
        <v>36</v>
      </c>
      <c r="S211" s="512">
        <v>120</v>
      </c>
      <c r="T211" s="109">
        <v>58</v>
      </c>
      <c r="U211" s="109" t="s">
        <v>550</v>
      </c>
      <c r="V211" s="92"/>
      <c r="W211" s="93"/>
      <c r="X211" s="524" t="s">
        <v>1759</v>
      </c>
    </row>
    <row r="212" spans="1:75" ht="16.5" customHeight="1">
      <c r="A212" s="95">
        <v>10</v>
      </c>
      <c r="B212" s="94">
        <v>13</v>
      </c>
      <c r="C212" s="93" t="s">
        <v>114</v>
      </c>
      <c r="D212" s="96" t="s">
        <v>177</v>
      </c>
      <c r="E212" s="94">
        <v>3</v>
      </c>
      <c r="F212" s="96" t="s">
        <v>37</v>
      </c>
      <c r="G212" s="94">
        <v>36.18</v>
      </c>
      <c r="H212" s="94">
        <v>36</v>
      </c>
      <c r="I212" s="94">
        <v>18</v>
      </c>
      <c r="J212" s="94"/>
      <c r="K212" s="94"/>
      <c r="L212" s="109">
        <v>54</v>
      </c>
      <c r="M212" s="109">
        <v>1</v>
      </c>
      <c r="N212" s="109">
        <f t="shared" si="60"/>
        <v>36</v>
      </c>
      <c r="O212" s="109">
        <f t="shared" si="61"/>
        <v>18</v>
      </c>
      <c r="P212" s="109">
        <f t="shared" si="62"/>
        <v>0</v>
      </c>
      <c r="Q212" s="512"/>
      <c r="R212" s="109">
        <f t="shared" si="63"/>
        <v>54</v>
      </c>
      <c r="S212" s="512">
        <v>100</v>
      </c>
      <c r="T212" s="109">
        <v>58</v>
      </c>
      <c r="U212" s="109" t="s">
        <v>549</v>
      </c>
      <c r="V212" s="92"/>
      <c r="W212" s="93"/>
      <c r="X212" s="524" t="s">
        <v>1759</v>
      </c>
    </row>
    <row r="213" spans="1:75" ht="16.5" customHeight="1">
      <c r="A213" s="95">
        <v>11</v>
      </c>
      <c r="B213" s="94">
        <v>13</v>
      </c>
      <c r="C213" s="93" t="s">
        <v>915</v>
      </c>
      <c r="D213" s="96" t="s">
        <v>582</v>
      </c>
      <c r="E213" s="94">
        <v>2</v>
      </c>
      <c r="F213" s="96" t="s">
        <v>44</v>
      </c>
      <c r="G213" s="94">
        <v>24.12</v>
      </c>
      <c r="H213" s="94">
        <v>24</v>
      </c>
      <c r="I213" s="94">
        <v>12</v>
      </c>
      <c r="J213" s="94"/>
      <c r="K213" s="94"/>
      <c r="L213" s="109">
        <v>36</v>
      </c>
      <c r="M213" s="109">
        <v>1</v>
      </c>
      <c r="N213" s="109">
        <f t="shared" si="60"/>
        <v>24</v>
      </c>
      <c r="O213" s="109">
        <f t="shared" si="61"/>
        <v>12</v>
      </c>
      <c r="P213" s="109">
        <f t="shared" si="62"/>
        <v>0</v>
      </c>
      <c r="Q213" s="512"/>
      <c r="R213" s="109">
        <f t="shared" si="63"/>
        <v>36</v>
      </c>
      <c r="S213" s="512">
        <v>95</v>
      </c>
      <c r="T213" s="109">
        <v>58</v>
      </c>
      <c r="U213" s="109" t="s">
        <v>89</v>
      </c>
      <c r="V213" s="92"/>
      <c r="W213" s="93"/>
      <c r="X213" s="524" t="s">
        <v>1759</v>
      </c>
    </row>
    <row r="214" spans="1:75" ht="16.5" customHeight="1">
      <c r="A214" s="95">
        <v>12</v>
      </c>
      <c r="B214" s="94">
        <v>13</v>
      </c>
      <c r="C214" s="93" t="s">
        <v>461</v>
      </c>
      <c r="D214" s="96" t="s">
        <v>177</v>
      </c>
      <c r="E214" s="92">
        <v>3</v>
      </c>
      <c r="F214" s="96" t="s">
        <v>44</v>
      </c>
      <c r="G214" s="94">
        <v>36.18</v>
      </c>
      <c r="H214" s="94">
        <v>36</v>
      </c>
      <c r="I214" s="94">
        <v>18</v>
      </c>
      <c r="J214" s="94"/>
      <c r="K214" s="94"/>
      <c r="L214" s="109">
        <v>54</v>
      </c>
      <c r="M214" s="109">
        <v>1</v>
      </c>
      <c r="N214" s="109">
        <f t="shared" si="60"/>
        <v>36</v>
      </c>
      <c r="O214" s="109">
        <f t="shared" si="61"/>
        <v>18</v>
      </c>
      <c r="P214" s="109">
        <f t="shared" si="62"/>
        <v>0</v>
      </c>
      <c r="Q214" s="512"/>
      <c r="R214" s="109">
        <f t="shared" si="63"/>
        <v>54</v>
      </c>
      <c r="S214" s="512">
        <v>56</v>
      </c>
      <c r="T214" s="109">
        <v>58</v>
      </c>
      <c r="U214" s="109" t="s">
        <v>811</v>
      </c>
      <c r="V214" s="92" t="s">
        <v>1814</v>
      </c>
      <c r="W214" s="93"/>
      <c r="X214" s="524" t="s">
        <v>1759</v>
      </c>
    </row>
    <row r="215" spans="1:75" ht="16.5" customHeight="1">
      <c r="A215" s="95">
        <v>13</v>
      </c>
      <c r="B215" s="94">
        <v>13</v>
      </c>
      <c r="C215" s="93" t="s">
        <v>461</v>
      </c>
      <c r="D215" s="96" t="s">
        <v>177</v>
      </c>
      <c r="E215" s="94">
        <v>3</v>
      </c>
      <c r="F215" s="96" t="s">
        <v>44</v>
      </c>
      <c r="G215" s="94">
        <v>36.18</v>
      </c>
      <c r="H215" s="94">
        <v>36</v>
      </c>
      <c r="I215" s="94">
        <v>18</v>
      </c>
      <c r="J215" s="94"/>
      <c r="K215" s="94"/>
      <c r="L215" s="109">
        <v>54</v>
      </c>
      <c r="M215" s="109">
        <v>1</v>
      </c>
      <c r="N215" s="109">
        <f t="shared" si="60"/>
        <v>36</v>
      </c>
      <c r="O215" s="109">
        <f t="shared" si="61"/>
        <v>18</v>
      </c>
      <c r="P215" s="109">
        <f t="shared" si="62"/>
        <v>0</v>
      </c>
      <c r="Q215" s="512"/>
      <c r="R215" s="109">
        <f t="shared" si="63"/>
        <v>54</v>
      </c>
      <c r="S215" s="512">
        <v>70</v>
      </c>
      <c r="T215" s="109">
        <v>59</v>
      </c>
      <c r="U215" s="109" t="s">
        <v>811</v>
      </c>
      <c r="V215" s="92"/>
      <c r="W215" s="93"/>
      <c r="X215" s="524" t="s">
        <v>1759</v>
      </c>
    </row>
    <row r="216" spans="1:75" s="134" customFormat="1" ht="16.5" customHeight="1">
      <c r="A216" s="95">
        <v>14</v>
      </c>
      <c r="B216" s="94">
        <v>13</v>
      </c>
      <c r="C216" s="93" t="s">
        <v>114</v>
      </c>
      <c r="D216" s="96" t="s">
        <v>177</v>
      </c>
      <c r="E216" s="94">
        <v>3</v>
      </c>
      <c r="F216" s="96" t="s">
        <v>44</v>
      </c>
      <c r="G216" s="94">
        <v>36.18</v>
      </c>
      <c r="H216" s="94">
        <v>36</v>
      </c>
      <c r="I216" s="94">
        <v>18</v>
      </c>
      <c r="J216" s="94"/>
      <c r="K216" s="94"/>
      <c r="L216" s="109">
        <v>54</v>
      </c>
      <c r="M216" s="109">
        <v>1</v>
      </c>
      <c r="N216" s="109">
        <f t="shared" si="60"/>
        <v>36</v>
      </c>
      <c r="O216" s="109">
        <f t="shared" si="61"/>
        <v>18</v>
      </c>
      <c r="P216" s="109">
        <f t="shared" si="62"/>
        <v>0</v>
      </c>
      <c r="Q216" s="512"/>
      <c r="R216" s="109">
        <f t="shared" si="63"/>
        <v>54</v>
      </c>
      <c r="S216" s="512">
        <v>75</v>
      </c>
      <c r="T216" s="109">
        <v>59</v>
      </c>
      <c r="U216" s="109" t="s">
        <v>635</v>
      </c>
      <c r="V216" s="92"/>
      <c r="W216" s="93"/>
      <c r="X216" s="524" t="s">
        <v>1759</v>
      </c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 ht="16.5" customHeight="1">
      <c r="A217" s="95">
        <v>15</v>
      </c>
      <c r="B217" s="94">
        <v>13</v>
      </c>
      <c r="C217" s="93" t="s">
        <v>114</v>
      </c>
      <c r="D217" s="96" t="s">
        <v>177</v>
      </c>
      <c r="E217" s="92">
        <v>3</v>
      </c>
      <c r="F217" s="96" t="s">
        <v>44</v>
      </c>
      <c r="G217" s="94">
        <v>36.18</v>
      </c>
      <c r="H217" s="94">
        <v>36</v>
      </c>
      <c r="I217" s="94">
        <v>18</v>
      </c>
      <c r="J217" s="94"/>
      <c r="K217" s="94"/>
      <c r="L217" s="109">
        <v>54</v>
      </c>
      <c r="M217" s="109">
        <v>1</v>
      </c>
      <c r="N217" s="109">
        <f t="shared" si="60"/>
        <v>36</v>
      </c>
      <c r="O217" s="109">
        <f t="shared" si="61"/>
        <v>18</v>
      </c>
      <c r="P217" s="109">
        <f t="shared" si="62"/>
        <v>0</v>
      </c>
      <c r="Q217" s="512"/>
      <c r="R217" s="109">
        <f t="shared" si="63"/>
        <v>54</v>
      </c>
      <c r="S217" s="512">
        <v>100</v>
      </c>
      <c r="T217" s="109">
        <v>59</v>
      </c>
      <c r="U217" s="109" t="s">
        <v>99</v>
      </c>
      <c r="V217" s="92"/>
      <c r="W217" s="93"/>
      <c r="X217" s="524" t="s">
        <v>1759</v>
      </c>
    </row>
    <row r="218" spans="1:75" ht="16.5" customHeight="1">
      <c r="A218" s="103"/>
      <c r="B218" s="94"/>
      <c r="C218" s="98" t="s">
        <v>313</v>
      </c>
      <c r="D218" s="96"/>
      <c r="E218" s="94"/>
      <c r="F218" s="96"/>
      <c r="G218" s="94"/>
      <c r="H218" s="94"/>
      <c r="I218" s="94"/>
      <c r="J218" s="94"/>
      <c r="K218" s="94"/>
      <c r="L218" s="109"/>
      <c r="M218" s="609">
        <f t="shared" ref="M218:R218" si="64">SUM(M203:M217)</f>
        <v>19</v>
      </c>
      <c r="N218" s="104">
        <f t="shared" si="64"/>
        <v>660</v>
      </c>
      <c r="O218" s="104">
        <f t="shared" si="64"/>
        <v>330</v>
      </c>
      <c r="P218" s="104">
        <f t="shared" si="64"/>
        <v>0</v>
      </c>
      <c r="Q218" s="649">
        <f t="shared" si="64"/>
        <v>0</v>
      </c>
      <c r="R218" s="104">
        <f t="shared" si="64"/>
        <v>990</v>
      </c>
      <c r="S218" s="512"/>
      <c r="T218" s="109"/>
      <c r="U218" s="109"/>
      <c r="V218" s="105"/>
      <c r="W218" s="98"/>
      <c r="X218" s="524" t="s">
        <v>1759</v>
      </c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</row>
    <row r="219" spans="1:75" ht="16.5" customHeight="1">
      <c r="A219" s="91">
        <v>1</v>
      </c>
      <c r="B219" s="94">
        <v>14</v>
      </c>
      <c r="C219" s="93" t="s">
        <v>585</v>
      </c>
      <c r="D219" s="96" t="s">
        <v>586</v>
      </c>
      <c r="E219" s="94">
        <v>3</v>
      </c>
      <c r="F219" s="96" t="s">
        <v>37</v>
      </c>
      <c r="G219" s="94">
        <v>36.18</v>
      </c>
      <c r="H219" s="94">
        <v>36</v>
      </c>
      <c r="I219" s="94">
        <v>18</v>
      </c>
      <c r="J219" s="94"/>
      <c r="K219" s="94"/>
      <c r="L219" s="109">
        <v>54</v>
      </c>
      <c r="M219" s="109">
        <v>1</v>
      </c>
      <c r="N219" s="109">
        <f t="shared" ref="N219:N231" si="65">H219*M219</f>
        <v>36</v>
      </c>
      <c r="O219" s="109">
        <f t="shared" ref="O219:O231" si="66">I219*M219</f>
        <v>18</v>
      </c>
      <c r="P219" s="109">
        <f t="shared" ref="P219:P231" si="67">J219*M219</f>
        <v>0</v>
      </c>
      <c r="Q219" s="512"/>
      <c r="R219" s="109">
        <f t="shared" ref="R219:R231" si="68">L219*M219</f>
        <v>54</v>
      </c>
      <c r="S219" s="512">
        <v>90</v>
      </c>
      <c r="T219" s="109">
        <v>57</v>
      </c>
      <c r="U219" s="109" t="s">
        <v>396</v>
      </c>
      <c r="V219" s="92"/>
      <c r="W219" s="93"/>
      <c r="X219" s="524" t="s">
        <v>1521</v>
      </c>
    </row>
    <row r="220" spans="1:75" ht="16.5" customHeight="1">
      <c r="A220" s="91">
        <v>2</v>
      </c>
      <c r="B220" s="94">
        <v>14</v>
      </c>
      <c r="C220" s="93" t="s">
        <v>519</v>
      </c>
      <c r="D220" s="96" t="s">
        <v>520</v>
      </c>
      <c r="E220" s="94">
        <v>3</v>
      </c>
      <c r="F220" s="96" t="s">
        <v>37</v>
      </c>
      <c r="G220" s="94">
        <v>36.18</v>
      </c>
      <c r="H220" s="94">
        <v>36</v>
      </c>
      <c r="I220" s="94">
        <v>18</v>
      </c>
      <c r="J220" s="94"/>
      <c r="K220" s="94"/>
      <c r="L220" s="109">
        <v>54</v>
      </c>
      <c r="M220" s="109">
        <v>1</v>
      </c>
      <c r="N220" s="109">
        <f t="shared" si="65"/>
        <v>36</v>
      </c>
      <c r="O220" s="109">
        <f t="shared" si="66"/>
        <v>18</v>
      </c>
      <c r="P220" s="109">
        <f t="shared" si="67"/>
        <v>0</v>
      </c>
      <c r="Q220" s="512"/>
      <c r="R220" s="109">
        <f t="shared" si="68"/>
        <v>54</v>
      </c>
      <c r="S220" s="512">
        <v>60</v>
      </c>
      <c r="T220" s="109">
        <v>57</v>
      </c>
      <c r="U220" s="109" t="s">
        <v>396</v>
      </c>
      <c r="V220" s="92"/>
      <c r="W220" s="93"/>
      <c r="X220" s="524" t="s">
        <v>1521</v>
      </c>
    </row>
    <row r="221" spans="1:75" ht="16.5" customHeight="1">
      <c r="A221" s="91">
        <v>3</v>
      </c>
      <c r="B221" s="94">
        <v>14</v>
      </c>
      <c r="C221" s="93" t="s">
        <v>871</v>
      </c>
      <c r="D221" s="96" t="s">
        <v>872</v>
      </c>
      <c r="E221" s="94">
        <v>3</v>
      </c>
      <c r="F221" s="96" t="s">
        <v>37</v>
      </c>
      <c r="G221" s="94">
        <v>36.18</v>
      </c>
      <c r="H221" s="94">
        <v>36</v>
      </c>
      <c r="I221" s="94">
        <v>18</v>
      </c>
      <c r="J221" s="94"/>
      <c r="K221" s="94"/>
      <c r="L221" s="109">
        <v>54</v>
      </c>
      <c r="M221" s="109">
        <v>1</v>
      </c>
      <c r="N221" s="109">
        <f t="shared" si="65"/>
        <v>36</v>
      </c>
      <c r="O221" s="109">
        <f t="shared" si="66"/>
        <v>18</v>
      </c>
      <c r="P221" s="109">
        <f t="shared" si="67"/>
        <v>0</v>
      </c>
      <c r="Q221" s="512"/>
      <c r="R221" s="109">
        <f t="shared" si="68"/>
        <v>54</v>
      </c>
      <c r="S221" s="512">
        <v>60</v>
      </c>
      <c r="T221" s="109">
        <v>57</v>
      </c>
      <c r="U221" s="109" t="s">
        <v>396</v>
      </c>
      <c r="V221" s="92"/>
      <c r="W221" s="93"/>
      <c r="X221" s="524" t="s">
        <v>1521</v>
      </c>
    </row>
    <row r="222" spans="1:75" ht="16.5" customHeight="1">
      <c r="A222" s="91">
        <v>4</v>
      </c>
      <c r="B222" s="94">
        <v>14</v>
      </c>
      <c r="C222" s="93" t="s">
        <v>585</v>
      </c>
      <c r="D222" s="96" t="s">
        <v>586</v>
      </c>
      <c r="E222" s="94">
        <v>3</v>
      </c>
      <c r="F222" s="96" t="s">
        <v>37</v>
      </c>
      <c r="G222" s="94">
        <v>36.18</v>
      </c>
      <c r="H222" s="94">
        <v>36</v>
      </c>
      <c r="I222" s="94">
        <v>18</v>
      </c>
      <c r="J222" s="94"/>
      <c r="K222" s="94"/>
      <c r="L222" s="109">
        <v>54</v>
      </c>
      <c r="M222" s="109">
        <v>2</v>
      </c>
      <c r="N222" s="109">
        <f t="shared" si="65"/>
        <v>72</v>
      </c>
      <c r="O222" s="109">
        <f t="shared" si="66"/>
        <v>36</v>
      </c>
      <c r="P222" s="109">
        <f t="shared" si="67"/>
        <v>0</v>
      </c>
      <c r="Q222" s="512"/>
      <c r="R222" s="109">
        <f t="shared" si="68"/>
        <v>108</v>
      </c>
      <c r="S222" s="512">
        <v>98.5</v>
      </c>
      <c r="T222" s="109">
        <v>57</v>
      </c>
      <c r="U222" s="109" t="s">
        <v>53</v>
      </c>
      <c r="V222" s="92"/>
      <c r="W222" s="93"/>
      <c r="X222" s="524" t="s">
        <v>1521</v>
      </c>
    </row>
    <row r="223" spans="1:75" ht="16.5" customHeight="1">
      <c r="A223" s="91">
        <v>5</v>
      </c>
      <c r="B223" s="94">
        <v>14</v>
      </c>
      <c r="C223" s="93" t="s">
        <v>910</v>
      </c>
      <c r="D223" s="96" t="s">
        <v>911</v>
      </c>
      <c r="E223" s="94">
        <v>3</v>
      </c>
      <c r="F223" s="96" t="s">
        <v>37</v>
      </c>
      <c r="G223" s="94" t="s">
        <v>753</v>
      </c>
      <c r="H223" s="94">
        <v>34</v>
      </c>
      <c r="I223" s="94">
        <v>12</v>
      </c>
      <c r="J223" s="94">
        <v>5</v>
      </c>
      <c r="K223" s="94"/>
      <c r="L223" s="109">
        <v>51</v>
      </c>
      <c r="M223" s="109">
        <v>2</v>
      </c>
      <c r="N223" s="109">
        <f t="shared" si="65"/>
        <v>68</v>
      </c>
      <c r="O223" s="109">
        <f t="shared" si="66"/>
        <v>24</v>
      </c>
      <c r="P223" s="109">
        <f t="shared" si="67"/>
        <v>10</v>
      </c>
      <c r="Q223" s="512"/>
      <c r="R223" s="109">
        <f t="shared" si="68"/>
        <v>102</v>
      </c>
      <c r="S223" s="512">
        <v>70</v>
      </c>
      <c r="T223" s="109">
        <v>58</v>
      </c>
      <c r="U223" s="109" t="s">
        <v>396</v>
      </c>
      <c r="V223" s="92"/>
      <c r="W223" s="93"/>
      <c r="X223" s="524" t="s">
        <v>1521</v>
      </c>
    </row>
    <row r="224" spans="1:75" ht="16.5" customHeight="1">
      <c r="A224" s="91">
        <v>6</v>
      </c>
      <c r="B224" s="94">
        <v>14</v>
      </c>
      <c r="C224" s="93" t="s">
        <v>703</v>
      </c>
      <c r="D224" s="96" t="s">
        <v>704</v>
      </c>
      <c r="E224" s="94">
        <v>3</v>
      </c>
      <c r="F224" s="96" t="s">
        <v>37</v>
      </c>
      <c r="G224" s="94">
        <v>36.18</v>
      </c>
      <c r="H224" s="94">
        <v>36</v>
      </c>
      <c r="I224" s="94">
        <v>18</v>
      </c>
      <c r="J224" s="94"/>
      <c r="K224" s="94"/>
      <c r="L224" s="109">
        <v>54</v>
      </c>
      <c r="M224" s="109">
        <v>2</v>
      </c>
      <c r="N224" s="109">
        <f t="shared" si="65"/>
        <v>72</v>
      </c>
      <c r="O224" s="109">
        <f t="shared" si="66"/>
        <v>36</v>
      </c>
      <c r="P224" s="109">
        <f t="shared" si="67"/>
        <v>0</v>
      </c>
      <c r="Q224" s="512"/>
      <c r="R224" s="109">
        <f t="shared" si="68"/>
        <v>108</v>
      </c>
      <c r="S224" s="512">
        <v>70</v>
      </c>
      <c r="T224" s="109">
        <v>58</v>
      </c>
      <c r="U224" s="109" t="s">
        <v>396</v>
      </c>
      <c r="V224" s="92"/>
      <c r="W224" s="93"/>
      <c r="X224" s="524" t="s">
        <v>1521</v>
      </c>
    </row>
    <row r="225" spans="1:75" ht="16.5" customHeight="1">
      <c r="A225" s="91">
        <v>7</v>
      </c>
      <c r="B225" s="94">
        <v>14</v>
      </c>
      <c r="C225" s="93" t="s">
        <v>475</v>
      </c>
      <c r="D225" s="96" t="s">
        <v>476</v>
      </c>
      <c r="E225" s="94">
        <v>3</v>
      </c>
      <c r="F225" s="96" t="s">
        <v>37</v>
      </c>
      <c r="G225" s="94">
        <v>36.18</v>
      </c>
      <c r="H225" s="94">
        <v>36</v>
      </c>
      <c r="I225" s="94">
        <v>18</v>
      </c>
      <c r="J225" s="94"/>
      <c r="K225" s="94"/>
      <c r="L225" s="109">
        <v>54</v>
      </c>
      <c r="M225" s="109">
        <v>2</v>
      </c>
      <c r="N225" s="109">
        <f t="shared" si="65"/>
        <v>72</v>
      </c>
      <c r="O225" s="109">
        <f t="shared" si="66"/>
        <v>36</v>
      </c>
      <c r="P225" s="109">
        <f t="shared" si="67"/>
        <v>0</v>
      </c>
      <c r="Q225" s="512"/>
      <c r="R225" s="109">
        <f t="shared" si="68"/>
        <v>108</v>
      </c>
      <c r="S225" s="512">
        <v>70</v>
      </c>
      <c r="T225" s="109">
        <v>58</v>
      </c>
      <c r="U225" s="109" t="s">
        <v>396</v>
      </c>
      <c r="V225" s="92"/>
      <c r="W225" s="93"/>
      <c r="X225" s="524" t="s">
        <v>1521</v>
      </c>
    </row>
    <row r="226" spans="1:75" ht="16.5" customHeight="1">
      <c r="A226" s="91">
        <v>8</v>
      </c>
      <c r="B226" s="94">
        <v>14</v>
      </c>
      <c r="C226" s="93" t="s">
        <v>1784</v>
      </c>
      <c r="D226" s="96" t="s">
        <v>1785</v>
      </c>
      <c r="E226" s="94">
        <v>3</v>
      </c>
      <c r="F226" s="96" t="s">
        <v>37</v>
      </c>
      <c r="G226" s="94">
        <v>36.18</v>
      </c>
      <c r="H226" s="94">
        <v>36</v>
      </c>
      <c r="I226" s="94">
        <v>18</v>
      </c>
      <c r="J226" s="94"/>
      <c r="K226" s="94"/>
      <c r="L226" s="109">
        <v>54</v>
      </c>
      <c r="M226" s="109">
        <v>1</v>
      </c>
      <c r="N226" s="109">
        <f t="shared" si="65"/>
        <v>36</v>
      </c>
      <c r="O226" s="109">
        <f t="shared" si="66"/>
        <v>18</v>
      </c>
      <c r="P226" s="109">
        <f t="shared" si="67"/>
        <v>0</v>
      </c>
      <c r="Q226" s="512"/>
      <c r="R226" s="109">
        <f t="shared" si="68"/>
        <v>54</v>
      </c>
      <c r="S226" s="512">
        <v>60</v>
      </c>
      <c r="T226" s="109">
        <v>58</v>
      </c>
      <c r="U226" s="109" t="s">
        <v>53</v>
      </c>
      <c r="V226" s="92"/>
      <c r="W226" s="93"/>
      <c r="X226" s="524" t="s">
        <v>1521</v>
      </c>
    </row>
    <row r="227" spans="1:75" ht="16.5" customHeight="1">
      <c r="A227" s="91">
        <v>9</v>
      </c>
      <c r="B227" s="94">
        <v>14</v>
      </c>
      <c r="C227" s="93" t="s">
        <v>475</v>
      </c>
      <c r="D227" s="96" t="s">
        <v>476</v>
      </c>
      <c r="E227" s="92">
        <v>3</v>
      </c>
      <c r="F227" s="96" t="s">
        <v>37</v>
      </c>
      <c r="G227" s="94">
        <v>36.18</v>
      </c>
      <c r="H227" s="94">
        <v>36</v>
      </c>
      <c r="I227" s="94">
        <v>18</v>
      </c>
      <c r="J227" s="94"/>
      <c r="K227" s="94"/>
      <c r="L227" s="109">
        <v>54</v>
      </c>
      <c r="M227" s="109">
        <v>1</v>
      </c>
      <c r="N227" s="109">
        <f t="shared" si="65"/>
        <v>36</v>
      </c>
      <c r="O227" s="109">
        <f t="shared" si="66"/>
        <v>18</v>
      </c>
      <c r="P227" s="109">
        <f t="shared" si="67"/>
        <v>0</v>
      </c>
      <c r="Q227" s="512"/>
      <c r="R227" s="109">
        <f t="shared" si="68"/>
        <v>54</v>
      </c>
      <c r="S227" s="512">
        <v>60</v>
      </c>
      <c r="T227" s="109">
        <v>58</v>
      </c>
      <c r="U227" s="109" t="s">
        <v>53</v>
      </c>
      <c r="V227" s="92"/>
      <c r="W227" s="93"/>
      <c r="X227" s="524" t="s">
        <v>1521</v>
      </c>
    </row>
    <row r="228" spans="1:75" ht="16.5" customHeight="1">
      <c r="A228" s="91">
        <v>10</v>
      </c>
      <c r="B228" s="94">
        <v>14</v>
      </c>
      <c r="C228" s="93" t="s">
        <v>134</v>
      </c>
      <c r="D228" s="96" t="s">
        <v>397</v>
      </c>
      <c r="E228" s="94">
        <v>2</v>
      </c>
      <c r="F228" s="96" t="s">
        <v>44</v>
      </c>
      <c r="G228" s="94">
        <v>24.12</v>
      </c>
      <c r="H228" s="94">
        <v>24</v>
      </c>
      <c r="I228" s="94">
        <v>12</v>
      </c>
      <c r="J228" s="94"/>
      <c r="K228" s="94"/>
      <c r="L228" s="109">
        <v>36</v>
      </c>
      <c r="M228" s="109">
        <v>1</v>
      </c>
      <c r="N228" s="109">
        <f t="shared" si="65"/>
        <v>24</v>
      </c>
      <c r="O228" s="109">
        <f t="shared" si="66"/>
        <v>12</v>
      </c>
      <c r="P228" s="109">
        <f t="shared" si="67"/>
        <v>0</v>
      </c>
      <c r="Q228" s="512"/>
      <c r="R228" s="109">
        <f t="shared" si="68"/>
        <v>36</v>
      </c>
      <c r="S228" s="512">
        <v>85</v>
      </c>
      <c r="T228" s="109">
        <v>58</v>
      </c>
      <c r="U228" s="109" t="s">
        <v>99</v>
      </c>
      <c r="V228" s="92"/>
      <c r="W228" s="93"/>
      <c r="X228" s="524" t="s">
        <v>1521</v>
      </c>
    </row>
    <row r="229" spans="1:75" ht="16.5" customHeight="1">
      <c r="A229" s="91">
        <v>11</v>
      </c>
      <c r="B229" s="135">
        <v>14</v>
      </c>
      <c r="C229" s="93" t="s">
        <v>470</v>
      </c>
      <c r="D229" s="96" t="s">
        <v>471</v>
      </c>
      <c r="E229" s="94">
        <v>2</v>
      </c>
      <c r="F229" s="96" t="s">
        <v>44</v>
      </c>
      <c r="G229" s="94">
        <v>24.12</v>
      </c>
      <c r="H229" s="94">
        <v>24</v>
      </c>
      <c r="I229" s="94">
        <v>12</v>
      </c>
      <c r="J229" s="94"/>
      <c r="K229" s="94"/>
      <c r="L229" s="109">
        <v>36</v>
      </c>
      <c r="M229" s="109">
        <v>1</v>
      </c>
      <c r="N229" s="109">
        <f t="shared" si="65"/>
        <v>24</v>
      </c>
      <c r="O229" s="109">
        <f t="shared" si="66"/>
        <v>12</v>
      </c>
      <c r="P229" s="109">
        <f t="shared" si="67"/>
        <v>0</v>
      </c>
      <c r="Q229" s="512"/>
      <c r="R229" s="109">
        <f t="shared" si="68"/>
        <v>36</v>
      </c>
      <c r="S229" s="512">
        <v>75</v>
      </c>
      <c r="T229" s="109">
        <v>59</v>
      </c>
      <c r="U229" s="109" t="s">
        <v>53</v>
      </c>
      <c r="V229" s="92"/>
      <c r="W229" s="93"/>
      <c r="X229" s="524" t="s">
        <v>1521</v>
      </c>
    </row>
    <row r="230" spans="1:75" ht="16.5" customHeight="1">
      <c r="A230" s="91">
        <v>12</v>
      </c>
      <c r="B230" s="94">
        <v>14</v>
      </c>
      <c r="C230" s="93" t="s">
        <v>134</v>
      </c>
      <c r="D230" s="96" t="s">
        <v>397</v>
      </c>
      <c r="E230" s="92">
        <v>2</v>
      </c>
      <c r="F230" s="96" t="s">
        <v>44</v>
      </c>
      <c r="G230" s="94">
        <v>24.12</v>
      </c>
      <c r="H230" s="94">
        <v>24</v>
      </c>
      <c r="I230" s="94">
        <v>12</v>
      </c>
      <c r="J230" s="94"/>
      <c r="K230" s="94"/>
      <c r="L230" s="109">
        <v>36</v>
      </c>
      <c r="M230" s="109">
        <v>1</v>
      </c>
      <c r="N230" s="109">
        <f t="shared" si="65"/>
        <v>24</v>
      </c>
      <c r="O230" s="109">
        <f t="shared" si="66"/>
        <v>12</v>
      </c>
      <c r="P230" s="109">
        <f t="shared" si="67"/>
        <v>0</v>
      </c>
      <c r="Q230" s="512"/>
      <c r="R230" s="109">
        <f t="shared" si="68"/>
        <v>36</v>
      </c>
      <c r="S230" s="512">
        <v>100</v>
      </c>
      <c r="T230" s="109">
        <v>59</v>
      </c>
      <c r="U230" s="109" t="s">
        <v>129</v>
      </c>
      <c r="V230" s="92"/>
      <c r="W230" s="93"/>
      <c r="X230" s="524" t="s">
        <v>1521</v>
      </c>
    </row>
    <row r="231" spans="1:75" ht="16.5" customHeight="1">
      <c r="A231" s="91">
        <v>13</v>
      </c>
      <c r="B231" s="94">
        <v>14</v>
      </c>
      <c r="C231" s="93" t="s">
        <v>134</v>
      </c>
      <c r="D231" s="96" t="s">
        <v>397</v>
      </c>
      <c r="E231" s="94">
        <v>2</v>
      </c>
      <c r="F231" s="96" t="s">
        <v>44</v>
      </c>
      <c r="G231" s="94">
        <v>24.12</v>
      </c>
      <c r="H231" s="94">
        <v>24</v>
      </c>
      <c r="I231" s="94">
        <v>12</v>
      </c>
      <c r="J231" s="94"/>
      <c r="K231" s="94"/>
      <c r="L231" s="109">
        <v>36</v>
      </c>
      <c r="M231" s="109">
        <v>1</v>
      </c>
      <c r="N231" s="109">
        <f t="shared" si="65"/>
        <v>24</v>
      </c>
      <c r="O231" s="109">
        <f t="shared" si="66"/>
        <v>12</v>
      </c>
      <c r="P231" s="109">
        <f t="shared" si="67"/>
        <v>0</v>
      </c>
      <c r="Q231" s="512"/>
      <c r="R231" s="109">
        <f t="shared" si="68"/>
        <v>36</v>
      </c>
      <c r="S231" s="512">
        <v>50</v>
      </c>
      <c r="T231" s="109">
        <v>59</v>
      </c>
      <c r="U231" s="109" t="s">
        <v>381</v>
      </c>
      <c r="V231" s="92"/>
      <c r="W231" s="93"/>
      <c r="X231" s="524" t="s">
        <v>1521</v>
      </c>
    </row>
    <row r="232" spans="1:75" ht="16.5" customHeight="1">
      <c r="A232" s="103"/>
      <c r="B232" s="94"/>
      <c r="C232" s="98" t="s">
        <v>313</v>
      </c>
      <c r="D232" s="96"/>
      <c r="E232" s="94"/>
      <c r="F232" s="96"/>
      <c r="G232" s="94"/>
      <c r="H232" s="94"/>
      <c r="I232" s="94"/>
      <c r="J232" s="94"/>
      <c r="K232" s="94"/>
      <c r="L232" s="109"/>
      <c r="M232" s="609">
        <f t="shared" ref="M232:R232" si="69">SUM(M219:M231)</f>
        <v>17</v>
      </c>
      <c r="N232" s="104">
        <f t="shared" si="69"/>
        <v>560</v>
      </c>
      <c r="O232" s="104">
        <f t="shared" si="69"/>
        <v>270</v>
      </c>
      <c r="P232" s="104">
        <f t="shared" si="69"/>
        <v>10</v>
      </c>
      <c r="Q232" s="649">
        <f t="shared" si="69"/>
        <v>0</v>
      </c>
      <c r="R232" s="104">
        <f t="shared" si="69"/>
        <v>840</v>
      </c>
      <c r="S232" s="512"/>
      <c r="T232" s="109"/>
      <c r="U232" s="109"/>
      <c r="V232" s="105"/>
      <c r="W232" s="98"/>
      <c r="X232" s="524" t="s">
        <v>1521</v>
      </c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4"/>
    </row>
    <row r="233" spans="1:75" s="134" customFormat="1" ht="16.5" customHeight="1">
      <c r="A233" s="95">
        <v>1</v>
      </c>
      <c r="B233" s="94">
        <v>15</v>
      </c>
      <c r="C233" s="93" t="s">
        <v>118</v>
      </c>
      <c r="D233" s="96" t="s">
        <v>183</v>
      </c>
      <c r="E233" s="92">
        <v>3</v>
      </c>
      <c r="F233" s="96" t="s">
        <v>44</v>
      </c>
      <c r="G233" s="94">
        <v>36.18</v>
      </c>
      <c r="H233" s="94">
        <v>36</v>
      </c>
      <c r="I233" s="94">
        <v>18</v>
      </c>
      <c r="J233" s="94"/>
      <c r="K233" s="94"/>
      <c r="L233" s="109">
        <v>54</v>
      </c>
      <c r="M233" s="109">
        <v>1</v>
      </c>
      <c r="N233" s="109">
        <f t="shared" ref="N233:N250" si="70">H233*M233</f>
        <v>36</v>
      </c>
      <c r="O233" s="109">
        <f t="shared" ref="O233:O250" si="71">I233*M233</f>
        <v>18</v>
      </c>
      <c r="P233" s="109">
        <f t="shared" ref="P233:P250" si="72">J233*M233</f>
        <v>0</v>
      </c>
      <c r="Q233" s="512"/>
      <c r="R233" s="109">
        <f t="shared" ref="R233:R250" si="73">L233*M233</f>
        <v>54</v>
      </c>
      <c r="S233" s="512">
        <v>80</v>
      </c>
      <c r="T233" s="109">
        <v>57</v>
      </c>
      <c r="U233" s="109" t="s">
        <v>129</v>
      </c>
      <c r="V233" s="92" t="s">
        <v>1551</v>
      </c>
      <c r="W233" s="93"/>
      <c r="X233" s="610" t="s">
        <v>1501</v>
      </c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 ht="16.5" customHeight="1">
      <c r="A234" s="95">
        <v>2</v>
      </c>
      <c r="B234" s="94">
        <v>15</v>
      </c>
      <c r="C234" s="93" t="s">
        <v>55</v>
      </c>
      <c r="D234" s="96" t="s">
        <v>184</v>
      </c>
      <c r="E234" s="92">
        <v>3</v>
      </c>
      <c r="F234" s="96" t="s">
        <v>37</v>
      </c>
      <c r="G234" s="94">
        <v>36.18</v>
      </c>
      <c r="H234" s="94">
        <v>36</v>
      </c>
      <c r="I234" s="94">
        <v>18</v>
      </c>
      <c r="J234" s="94"/>
      <c r="K234" s="94"/>
      <c r="L234" s="109">
        <v>54</v>
      </c>
      <c r="M234" s="109">
        <v>1</v>
      </c>
      <c r="N234" s="109">
        <f t="shared" si="70"/>
        <v>36</v>
      </c>
      <c r="O234" s="109">
        <f t="shared" si="71"/>
        <v>18</v>
      </c>
      <c r="P234" s="109">
        <f t="shared" si="72"/>
        <v>0</v>
      </c>
      <c r="Q234" s="512"/>
      <c r="R234" s="109">
        <f t="shared" si="73"/>
        <v>54</v>
      </c>
      <c r="S234" s="512">
        <v>60</v>
      </c>
      <c r="T234" s="109">
        <v>57</v>
      </c>
      <c r="U234" s="109" t="s">
        <v>635</v>
      </c>
      <c r="V234" s="92"/>
      <c r="W234" s="93"/>
      <c r="X234" s="610" t="s">
        <v>1501</v>
      </c>
    </row>
    <row r="235" spans="1:75" ht="16.5" customHeight="1">
      <c r="A235" s="95">
        <v>3</v>
      </c>
      <c r="B235" s="94">
        <v>15</v>
      </c>
      <c r="C235" s="93" t="s">
        <v>239</v>
      </c>
      <c r="D235" s="96" t="s">
        <v>353</v>
      </c>
      <c r="E235" s="92">
        <v>3</v>
      </c>
      <c r="F235" s="96" t="s">
        <v>44</v>
      </c>
      <c r="G235" s="94">
        <v>36.18</v>
      </c>
      <c r="H235" s="94">
        <v>36</v>
      </c>
      <c r="I235" s="94">
        <v>18</v>
      </c>
      <c r="J235" s="94"/>
      <c r="K235" s="94"/>
      <c r="L235" s="109">
        <v>54</v>
      </c>
      <c r="M235" s="109">
        <v>1</v>
      </c>
      <c r="N235" s="109">
        <f t="shared" si="70"/>
        <v>36</v>
      </c>
      <c r="O235" s="109">
        <f t="shared" si="71"/>
        <v>18</v>
      </c>
      <c r="P235" s="109">
        <f t="shared" si="72"/>
        <v>0</v>
      </c>
      <c r="Q235" s="512"/>
      <c r="R235" s="109">
        <f t="shared" si="73"/>
        <v>54</v>
      </c>
      <c r="S235" s="512">
        <v>60</v>
      </c>
      <c r="T235" s="109">
        <v>57</v>
      </c>
      <c r="U235" s="109" t="s">
        <v>635</v>
      </c>
      <c r="V235" s="92"/>
      <c r="W235" s="93"/>
      <c r="X235" s="610" t="s">
        <v>1501</v>
      </c>
    </row>
    <row r="236" spans="1:75" ht="16.5" customHeight="1">
      <c r="A236" s="95">
        <v>4</v>
      </c>
      <c r="B236" s="94">
        <v>15</v>
      </c>
      <c r="C236" s="93" t="s">
        <v>587</v>
      </c>
      <c r="D236" s="96" t="s">
        <v>588</v>
      </c>
      <c r="E236" s="94">
        <v>3</v>
      </c>
      <c r="F236" s="96" t="s">
        <v>37</v>
      </c>
      <c r="G236" s="94">
        <v>36.18</v>
      </c>
      <c r="H236" s="94">
        <v>36</v>
      </c>
      <c r="I236" s="94">
        <v>18</v>
      </c>
      <c r="J236" s="94"/>
      <c r="K236" s="94"/>
      <c r="L236" s="109">
        <v>54</v>
      </c>
      <c r="M236" s="109">
        <v>1</v>
      </c>
      <c r="N236" s="109">
        <f t="shared" si="70"/>
        <v>36</v>
      </c>
      <c r="O236" s="109">
        <f t="shared" si="71"/>
        <v>18</v>
      </c>
      <c r="P236" s="109">
        <f t="shared" si="72"/>
        <v>0</v>
      </c>
      <c r="Q236" s="512"/>
      <c r="R236" s="109">
        <f t="shared" si="73"/>
        <v>54</v>
      </c>
      <c r="S236" s="512">
        <v>60</v>
      </c>
      <c r="T236" s="109">
        <v>57</v>
      </c>
      <c r="U236" s="109" t="s">
        <v>396</v>
      </c>
      <c r="V236" s="92"/>
      <c r="W236" s="93"/>
      <c r="X236" s="610" t="s">
        <v>1501</v>
      </c>
    </row>
    <row r="237" spans="1:75" ht="16.5" customHeight="1">
      <c r="A237" s="95">
        <v>5</v>
      </c>
      <c r="B237" s="94">
        <v>15</v>
      </c>
      <c r="C237" s="93" t="s">
        <v>473</v>
      </c>
      <c r="D237" s="96" t="s">
        <v>474</v>
      </c>
      <c r="E237" s="92">
        <v>3</v>
      </c>
      <c r="F237" s="96" t="s">
        <v>37</v>
      </c>
      <c r="G237" s="94">
        <v>36.18</v>
      </c>
      <c r="H237" s="94">
        <v>36</v>
      </c>
      <c r="I237" s="94">
        <v>18</v>
      </c>
      <c r="J237" s="94"/>
      <c r="K237" s="94"/>
      <c r="L237" s="109">
        <v>54</v>
      </c>
      <c r="M237" s="109">
        <v>1</v>
      </c>
      <c r="N237" s="109">
        <f t="shared" si="70"/>
        <v>36</v>
      </c>
      <c r="O237" s="109">
        <f t="shared" si="71"/>
        <v>18</v>
      </c>
      <c r="P237" s="109">
        <f t="shared" si="72"/>
        <v>0</v>
      </c>
      <c r="Q237" s="512"/>
      <c r="R237" s="109">
        <f t="shared" si="73"/>
        <v>54</v>
      </c>
      <c r="S237" s="512">
        <v>80</v>
      </c>
      <c r="T237" s="109">
        <v>57</v>
      </c>
      <c r="U237" s="109" t="s">
        <v>53</v>
      </c>
      <c r="V237" s="92" t="s">
        <v>1611</v>
      </c>
      <c r="W237" s="93"/>
      <c r="X237" s="610" t="s">
        <v>1501</v>
      </c>
    </row>
    <row r="238" spans="1:75" ht="16.5" customHeight="1">
      <c r="A238" s="95">
        <v>6</v>
      </c>
      <c r="B238" s="94">
        <v>15</v>
      </c>
      <c r="C238" s="93" t="s">
        <v>239</v>
      </c>
      <c r="D238" s="96" t="s">
        <v>353</v>
      </c>
      <c r="E238" s="94">
        <v>3</v>
      </c>
      <c r="F238" s="96" t="s">
        <v>37</v>
      </c>
      <c r="G238" s="94">
        <v>36.18</v>
      </c>
      <c r="H238" s="94">
        <v>36</v>
      </c>
      <c r="I238" s="94">
        <v>18</v>
      </c>
      <c r="J238" s="94"/>
      <c r="K238" s="94"/>
      <c r="L238" s="109">
        <v>54</v>
      </c>
      <c r="M238" s="109">
        <v>1</v>
      </c>
      <c r="N238" s="109">
        <f t="shared" si="70"/>
        <v>36</v>
      </c>
      <c r="O238" s="109">
        <f t="shared" si="71"/>
        <v>18</v>
      </c>
      <c r="P238" s="109">
        <f t="shared" si="72"/>
        <v>0</v>
      </c>
      <c r="Q238" s="512"/>
      <c r="R238" s="109">
        <f t="shared" si="73"/>
        <v>54</v>
      </c>
      <c r="S238" s="512">
        <v>90</v>
      </c>
      <c r="T238" s="109">
        <v>57</v>
      </c>
      <c r="U238" s="109" t="s">
        <v>53</v>
      </c>
      <c r="V238" s="92"/>
      <c r="W238" s="93"/>
      <c r="X238" s="610" t="s">
        <v>1501</v>
      </c>
    </row>
    <row r="239" spans="1:75" ht="16.5" customHeight="1">
      <c r="A239" s="95">
        <v>7</v>
      </c>
      <c r="B239" s="94">
        <v>15</v>
      </c>
      <c r="C239" s="93" t="s">
        <v>55</v>
      </c>
      <c r="D239" s="96" t="s">
        <v>184</v>
      </c>
      <c r="E239" s="94">
        <v>3</v>
      </c>
      <c r="F239" s="96" t="s">
        <v>37</v>
      </c>
      <c r="G239" s="94">
        <v>36.18</v>
      </c>
      <c r="H239" s="94">
        <v>36</v>
      </c>
      <c r="I239" s="94">
        <v>18</v>
      </c>
      <c r="J239" s="94"/>
      <c r="K239" s="94"/>
      <c r="L239" s="109">
        <v>54</v>
      </c>
      <c r="M239" s="109">
        <v>1</v>
      </c>
      <c r="N239" s="109">
        <f t="shared" si="70"/>
        <v>36</v>
      </c>
      <c r="O239" s="109">
        <f t="shared" si="71"/>
        <v>18</v>
      </c>
      <c r="P239" s="109">
        <f t="shared" si="72"/>
        <v>0</v>
      </c>
      <c r="Q239" s="512"/>
      <c r="R239" s="109">
        <f t="shared" si="73"/>
        <v>54</v>
      </c>
      <c r="S239" s="512">
        <v>90</v>
      </c>
      <c r="T239" s="109">
        <v>57</v>
      </c>
      <c r="U239" s="109" t="s">
        <v>53</v>
      </c>
      <c r="V239" s="92"/>
      <c r="W239" s="93"/>
      <c r="X239" s="610" t="s">
        <v>1501</v>
      </c>
    </row>
    <row r="240" spans="1:75" ht="16.5" customHeight="1">
      <c r="A240" s="95">
        <v>8</v>
      </c>
      <c r="B240" s="94">
        <v>15</v>
      </c>
      <c r="C240" s="93" t="s">
        <v>761</v>
      </c>
      <c r="D240" s="96" t="s">
        <v>522</v>
      </c>
      <c r="E240" s="92">
        <v>3</v>
      </c>
      <c r="F240" s="96" t="s">
        <v>37</v>
      </c>
      <c r="G240" s="94">
        <v>36.18</v>
      </c>
      <c r="H240" s="94">
        <v>36</v>
      </c>
      <c r="I240" s="94">
        <v>18</v>
      </c>
      <c r="J240" s="94"/>
      <c r="K240" s="94"/>
      <c r="L240" s="109">
        <v>54</v>
      </c>
      <c r="M240" s="109">
        <v>1</v>
      </c>
      <c r="N240" s="109">
        <f t="shared" si="70"/>
        <v>36</v>
      </c>
      <c r="O240" s="109">
        <f t="shared" si="71"/>
        <v>18</v>
      </c>
      <c r="P240" s="109">
        <f t="shared" si="72"/>
        <v>0</v>
      </c>
      <c r="Q240" s="512"/>
      <c r="R240" s="109">
        <f t="shared" si="73"/>
        <v>54</v>
      </c>
      <c r="S240" s="512">
        <v>90</v>
      </c>
      <c r="T240" s="109">
        <v>57</v>
      </c>
      <c r="U240" s="109" t="s">
        <v>53</v>
      </c>
      <c r="V240" s="92" t="s">
        <v>1563</v>
      </c>
      <c r="W240" s="93"/>
      <c r="X240" s="610" t="s">
        <v>1501</v>
      </c>
    </row>
    <row r="241" spans="1:75" ht="16.5" customHeight="1">
      <c r="A241" s="95">
        <v>9</v>
      </c>
      <c r="B241" s="94">
        <v>15</v>
      </c>
      <c r="C241" s="93" t="s">
        <v>42</v>
      </c>
      <c r="D241" s="96" t="s">
        <v>185</v>
      </c>
      <c r="E241" s="94">
        <v>3</v>
      </c>
      <c r="F241" s="96" t="s">
        <v>44</v>
      </c>
      <c r="G241" s="94">
        <v>36.18</v>
      </c>
      <c r="H241" s="94">
        <v>36</v>
      </c>
      <c r="I241" s="94">
        <v>18</v>
      </c>
      <c r="J241" s="94"/>
      <c r="K241" s="94"/>
      <c r="L241" s="109">
        <v>54</v>
      </c>
      <c r="M241" s="109">
        <v>1</v>
      </c>
      <c r="N241" s="109">
        <f t="shared" si="70"/>
        <v>36</v>
      </c>
      <c r="O241" s="109">
        <f t="shared" si="71"/>
        <v>18</v>
      </c>
      <c r="P241" s="109">
        <f t="shared" si="72"/>
        <v>0</v>
      </c>
      <c r="Q241" s="512"/>
      <c r="R241" s="109">
        <f t="shared" si="73"/>
        <v>54</v>
      </c>
      <c r="S241" s="512">
        <v>45</v>
      </c>
      <c r="T241" s="109">
        <v>57</v>
      </c>
      <c r="U241" s="109" t="s">
        <v>1543</v>
      </c>
      <c r="V241" s="92" t="s">
        <v>1771</v>
      </c>
      <c r="W241" s="93"/>
      <c r="X241" s="610" t="s">
        <v>1501</v>
      </c>
    </row>
    <row r="242" spans="1:75" ht="16.5" customHeight="1">
      <c r="A242" s="95">
        <v>10</v>
      </c>
      <c r="B242" s="94">
        <v>15</v>
      </c>
      <c r="C242" s="93" t="s">
        <v>83</v>
      </c>
      <c r="D242" s="96" t="s">
        <v>182</v>
      </c>
      <c r="E242" s="92">
        <v>3</v>
      </c>
      <c r="F242" s="96" t="s">
        <v>37</v>
      </c>
      <c r="G242" s="94">
        <v>36.18</v>
      </c>
      <c r="H242" s="94">
        <v>36</v>
      </c>
      <c r="I242" s="94">
        <v>18</v>
      </c>
      <c r="J242" s="94"/>
      <c r="K242" s="94"/>
      <c r="L242" s="109">
        <v>54</v>
      </c>
      <c r="M242" s="109">
        <v>2</v>
      </c>
      <c r="N242" s="109">
        <f t="shared" si="70"/>
        <v>72</v>
      </c>
      <c r="O242" s="109">
        <f t="shared" si="71"/>
        <v>36</v>
      </c>
      <c r="P242" s="109">
        <f t="shared" si="72"/>
        <v>0</v>
      </c>
      <c r="Q242" s="512"/>
      <c r="R242" s="109">
        <f t="shared" si="73"/>
        <v>108</v>
      </c>
      <c r="S242" s="512">
        <v>115</v>
      </c>
      <c r="T242" s="109">
        <v>57</v>
      </c>
      <c r="U242" s="109" t="s">
        <v>95</v>
      </c>
      <c r="V242" s="92"/>
      <c r="W242" s="93"/>
      <c r="X242" s="610" t="s">
        <v>1501</v>
      </c>
    </row>
    <row r="243" spans="1:75" ht="16.5" customHeight="1">
      <c r="A243" s="95">
        <v>11</v>
      </c>
      <c r="B243" s="94">
        <v>15</v>
      </c>
      <c r="C243" s="93" t="s">
        <v>42</v>
      </c>
      <c r="D243" s="96" t="s">
        <v>185</v>
      </c>
      <c r="E243" s="94">
        <v>3</v>
      </c>
      <c r="F243" s="96" t="s">
        <v>44</v>
      </c>
      <c r="G243" s="94">
        <v>36.18</v>
      </c>
      <c r="H243" s="94">
        <v>36</v>
      </c>
      <c r="I243" s="94">
        <v>18</v>
      </c>
      <c r="J243" s="94"/>
      <c r="K243" s="94"/>
      <c r="L243" s="109">
        <v>54</v>
      </c>
      <c r="M243" s="109">
        <v>1</v>
      </c>
      <c r="N243" s="109">
        <f t="shared" si="70"/>
        <v>36</v>
      </c>
      <c r="O243" s="109">
        <f t="shared" si="71"/>
        <v>18</v>
      </c>
      <c r="P243" s="109">
        <f t="shared" si="72"/>
        <v>0</v>
      </c>
      <c r="Q243" s="512"/>
      <c r="R243" s="109">
        <f t="shared" si="73"/>
        <v>54</v>
      </c>
      <c r="S243" s="512">
        <v>115</v>
      </c>
      <c r="T243" s="109">
        <v>57</v>
      </c>
      <c r="U243" s="109" t="s">
        <v>95</v>
      </c>
      <c r="V243" s="92"/>
      <c r="W243" s="93"/>
      <c r="X243" s="610" t="s">
        <v>1501</v>
      </c>
    </row>
    <row r="244" spans="1:75" ht="16.5" customHeight="1">
      <c r="A244" s="95">
        <v>12</v>
      </c>
      <c r="B244" s="94">
        <v>15</v>
      </c>
      <c r="C244" s="93" t="s">
        <v>696</v>
      </c>
      <c r="D244" s="96" t="s">
        <v>697</v>
      </c>
      <c r="E244" s="92">
        <v>2</v>
      </c>
      <c r="F244" s="96" t="s">
        <v>37</v>
      </c>
      <c r="G244" s="94">
        <v>24.12</v>
      </c>
      <c r="H244" s="94">
        <v>24</v>
      </c>
      <c r="I244" s="94">
        <v>12</v>
      </c>
      <c r="J244" s="94"/>
      <c r="K244" s="94"/>
      <c r="L244" s="109">
        <v>36</v>
      </c>
      <c r="M244" s="109">
        <v>2</v>
      </c>
      <c r="N244" s="109">
        <f t="shared" si="70"/>
        <v>48</v>
      </c>
      <c r="O244" s="109">
        <f t="shared" si="71"/>
        <v>24</v>
      </c>
      <c r="P244" s="109">
        <f t="shared" si="72"/>
        <v>0</v>
      </c>
      <c r="Q244" s="512"/>
      <c r="R244" s="109">
        <f t="shared" si="73"/>
        <v>72</v>
      </c>
      <c r="S244" s="512">
        <v>114.5</v>
      </c>
      <c r="T244" s="109">
        <v>58</v>
      </c>
      <c r="U244" s="109" t="s">
        <v>53</v>
      </c>
      <c r="V244" s="105"/>
      <c r="W244" s="98"/>
      <c r="X244" s="610" t="s">
        <v>1501</v>
      </c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4"/>
    </row>
    <row r="245" spans="1:75" ht="16.5" customHeight="1">
      <c r="A245" s="95">
        <v>13</v>
      </c>
      <c r="B245" s="94">
        <v>15</v>
      </c>
      <c r="C245" s="93" t="s">
        <v>118</v>
      </c>
      <c r="D245" s="96" t="s">
        <v>183</v>
      </c>
      <c r="E245" s="94">
        <v>3</v>
      </c>
      <c r="F245" s="96" t="s">
        <v>37</v>
      </c>
      <c r="G245" s="94">
        <v>36.18</v>
      </c>
      <c r="H245" s="94">
        <v>36</v>
      </c>
      <c r="I245" s="94">
        <v>18</v>
      </c>
      <c r="J245" s="94"/>
      <c r="K245" s="94"/>
      <c r="L245" s="109">
        <v>54</v>
      </c>
      <c r="M245" s="109">
        <v>2</v>
      </c>
      <c r="N245" s="109">
        <f t="shared" si="70"/>
        <v>72</v>
      </c>
      <c r="O245" s="109">
        <f t="shared" si="71"/>
        <v>36</v>
      </c>
      <c r="P245" s="109">
        <f t="shared" si="72"/>
        <v>0</v>
      </c>
      <c r="Q245" s="512"/>
      <c r="R245" s="109">
        <f t="shared" si="73"/>
        <v>108</v>
      </c>
      <c r="S245" s="512">
        <v>94.5</v>
      </c>
      <c r="T245" s="109">
        <v>58</v>
      </c>
      <c r="U245" s="109" t="s">
        <v>53</v>
      </c>
      <c r="V245" s="92"/>
      <c r="W245" s="93"/>
      <c r="X245" s="610" t="s">
        <v>1501</v>
      </c>
    </row>
    <row r="246" spans="1:75" ht="16.5" customHeight="1">
      <c r="A246" s="95">
        <v>14</v>
      </c>
      <c r="B246" s="94">
        <v>15</v>
      </c>
      <c r="C246" s="93" t="s">
        <v>762</v>
      </c>
      <c r="D246" s="96" t="s">
        <v>763</v>
      </c>
      <c r="E246" s="94">
        <v>3</v>
      </c>
      <c r="F246" s="96" t="s">
        <v>37</v>
      </c>
      <c r="G246" s="94" t="s">
        <v>753</v>
      </c>
      <c r="H246" s="94">
        <v>34</v>
      </c>
      <c r="I246" s="94">
        <v>12</v>
      </c>
      <c r="J246" s="94">
        <v>5</v>
      </c>
      <c r="K246" s="94"/>
      <c r="L246" s="109">
        <v>51</v>
      </c>
      <c r="M246" s="109">
        <v>2</v>
      </c>
      <c r="N246" s="109">
        <f t="shared" si="70"/>
        <v>68</v>
      </c>
      <c r="O246" s="109">
        <f t="shared" si="71"/>
        <v>24</v>
      </c>
      <c r="P246" s="109">
        <f t="shared" si="72"/>
        <v>10</v>
      </c>
      <c r="Q246" s="512"/>
      <c r="R246" s="109">
        <f t="shared" si="73"/>
        <v>102</v>
      </c>
      <c r="S246" s="512">
        <v>114.5</v>
      </c>
      <c r="T246" s="109">
        <v>58</v>
      </c>
      <c r="U246" s="109" t="s">
        <v>53</v>
      </c>
      <c r="V246" s="92"/>
      <c r="W246" s="93"/>
      <c r="X246" s="610" t="s">
        <v>1501</v>
      </c>
    </row>
    <row r="247" spans="1:75" ht="16.5" customHeight="1">
      <c r="A247" s="95">
        <v>15</v>
      </c>
      <c r="B247" s="94">
        <v>15</v>
      </c>
      <c r="C247" s="93" t="s">
        <v>83</v>
      </c>
      <c r="D247" s="96" t="s">
        <v>182</v>
      </c>
      <c r="E247" s="94">
        <v>3</v>
      </c>
      <c r="F247" s="96" t="s">
        <v>44</v>
      </c>
      <c r="G247" s="94">
        <v>36.18</v>
      </c>
      <c r="H247" s="94">
        <v>36</v>
      </c>
      <c r="I247" s="94">
        <v>18</v>
      </c>
      <c r="J247" s="94"/>
      <c r="K247" s="94"/>
      <c r="L247" s="109">
        <v>54</v>
      </c>
      <c r="M247" s="109">
        <v>2</v>
      </c>
      <c r="N247" s="109">
        <f t="shared" si="70"/>
        <v>72</v>
      </c>
      <c r="O247" s="109">
        <f t="shared" si="71"/>
        <v>36</v>
      </c>
      <c r="P247" s="109">
        <f t="shared" si="72"/>
        <v>0</v>
      </c>
      <c r="Q247" s="512"/>
      <c r="R247" s="109">
        <f t="shared" si="73"/>
        <v>108</v>
      </c>
      <c r="S247" s="512">
        <v>95</v>
      </c>
      <c r="T247" s="109">
        <v>58</v>
      </c>
      <c r="U247" s="109" t="s">
        <v>89</v>
      </c>
      <c r="V247" s="92"/>
      <c r="W247" s="93"/>
      <c r="X247" s="610" t="s">
        <v>1501</v>
      </c>
    </row>
    <row r="248" spans="1:75" ht="16.5" customHeight="1">
      <c r="A248" s="95">
        <v>16</v>
      </c>
      <c r="B248" s="94">
        <v>15</v>
      </c>
      <c r="C248" s="93" t="s">
        <v>83</v>
      </c>
      <c r="D248" s="96" t="s">
        <v>182</v>
      </c>
      <c r="E248" s="92">
        <v>3</v>
      </c>
      <c r="F248" s="96" t="s">
        <v>37</v>
      </c>
      <c r="G248" s="94">
        <v>36.18</v>
      </c>
      <c r="H248" s="94">
        <v>36</v>
      </c>
      <c r="I248" s="94">
        <v>18</v>
      </c>
      <c r="J248" s="94"/>
      <c r="K248" s="94"/>
      <c r="L248" s="109">
        <v>54</v>
      </c>
      <c r="M248" s="109">
        <v>2</v>
      </c>
      <c r="N248" s="109">
        <f t="shared" si="70"/>
        <v>72</v>
      </c>
      <c r="O248" s="109">
        <f t="shared" si="71"/>
        <v>36</v>
      </c>
      <c r="P248" s="109">
        <f t="shared" si="72"/>
        <v>0</v>
      </c>
      <c r="Q248" s="512"/>
      <c r="R248" s="109">
        <f t="shared" si="73"/>
        <v>108</v>
      </c>
      <c r="S248" s="512">
        <v>100</v>
      </c>
      <c r="T248" s="109">
        <v>58</v>
      </c>
      <c r="U248" s="109" t="s">
        <v>99</v>
      </c>
      <c r="V248" s="92"/>
      <c r="W248" s="93"/>
      <c r="X248" s="610" t="s">
        <v>1501</v>
      </c>
    </row>
    <row r="249" spans="1:75" ht="16.5" customHeight="1">
      <c r="A249" s="95">
        <v>17</v>
      </c>
      <c r="B249" s="94">
        <v>15</v>
      </c>
      <c r="C249" s="93" t="s">
        <v>721</v>
      </c>
      <c r="D249" s="96" t="s">
        <v>182</v>
      </c>
      <c r="E249" s="94">
        <v>3</v>
      </c>
      <c r="F249" s="96" t="s">
        <v>37</v>
      </c>
      <c r="G249" s="94">
        <v>36.18</v>
      </c>
      <c r="H249" s="94">
        <v>36</v>
      </c>
      <c r="I249" s="94">
        <v>18</v>
      </c>
      <c r="J249" s="94"/>
      <c r="K249" s="94"/>
      <c r="L249" s="109">
        <v>54</v>
      </c>
      <c r="M249" s="109">
        <v>2</v>
      </c>
      <c r="N249" s="109">
        <f t="shared" si="70"/>
        <v>72</v>
      </c>
      <c r="O249" s="109">
        <f t="shared" si="71"/>
        <v>36</v>
      </c>
      <c r="P249" s="109">
        <f t="shared" si="72"/>
        <v>0</v>
      </c>
      <c r="Q249" s="512"/>
      <c r="R249" s="109">
        <f t="shared" si="73"/>
        <v>108</v>
      </c>
      <c r="S249" s="512">
        <v>110</v>
      </c>
      <c r="T249" s="109">
        <v>58</v>
      </c>
      <c r="U249" s="109" t="s">
        <v>1543</v>
      </c>
      <c r="V249" s="92"/>
      <c r="W249" s="93"/>
      <c r="X249" s="610" t="s">
        <v>1501</v>
      </c>
    </row>
    <row r="250" spans="1:75" ht="16.5" customHeight="1">
      <c r="A250" s="95">
        <v>18</v>
      </c>
      <c r="B250" s="94">
        <v>15</v>
      </c>
      <c r="C250" s="93" t="s">
        <v>761</v>
      </c>
      <c r="D250" s="96" t="s">
        <v>522</v>
      </c>
      <c r="E250" s="94">
        <v>3</v>
      </c>
      <c r="F250" s="96" t="s">
        <v>44</v>
      </c>
      <c r="G250" s="94">
        <v>36.18</v>
      </c>
      <c r="H250" s="94">
        <v>36</v>
      </c>
      <c r="I250" s="94">
        <v>18</v>
      </c>
      <c r="J250" s="94"/>
      <c r="K250" s="94"/>
      <c r="L250" s="109">
        <v>54</v>
      </c>
      <c r="M250" s="109">
        <v>1</v>
      </c>
      <c r="N250" s="109">
        <f t="shared" si="70"/>
        <v>36</v>
      </c>
      <c r="O250" s="109">
        <f t="shared" si="71"/>
        <v>18</v>
      </c>
      <c r="P250" s="109">
        <f t="shared" si="72"/>
        <v>0</v>
      </c>
      <c r="Q250" s="512"/>
      <c r="R250" s="109">
        <f t="shared" si="73"/>
        <v>54</v>
      </c>
      <c r="S250" s="512">
        <v>30</v>
      </c>
      <c r="T250" s="109">
        <v>58</v>
      </c>
      <c r="U250" s="109" t="s">
        <v>95</v>
      </c>
      <c r="V250" s="92"/>
      <c r="W250" s="93"/>
      <c r="X250" s="610" t="s">
        <v>1501</v>
      </c>
    </row>
    <row r="251" spans="1:75" ht="16.5" customHeight="1">
      <c r="A251" s="103"/>
      <c r="B251" s="94"/>
      <c r="C251" s="98" t="s">
        <v>313</v>
      </c>
      <c r="D251" s="96"/>
      <c r="E251" s="94"/>
      <c r="F251" s="96"/>
      <c r="G251" s="94"/>
      <c r="H251" s="94"/>
      <c r="I251" s="94"/>
      <c r="J251" s="94"/>
      <c r="K251" s="94"/>
      <c r="L251" s="109"/>
      <c r="M251" s="609">
        <f t="shared" ref="M251:R251" si="74">SUM(M233:M250)</f>
        <v>25</v>
      </c>
      <c r="N251" s="104">
        <f t="shared" si="74"/>
        <v>872</v>
      </c>
      <c r="O251" s="104">
        <f t="shared" si="74"/>
        <v>426</v>
      </c>
      <c r="P251" s="104">
        <f t="shared" si="74"/>
        <v>10</v>
      </c>
      <c r="Q251" s="649">
        <f t="shared" si="74"/>
        <v>0</v>
      </c>
      <c r="R251" s="104">
        <f t="shared" si="74"/>
        <v>1308</v>
      </c>
      <c r="S251" s="512"/>
      <c r="T251" s="109"/>
      <c r="U251" s="109"/>
      <c r="V251" s="105"/>
      <c r="W251" s="98"/>
      <c r="X251" s="610" t="s">
        <v>1501</v>
      </c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</row>
    <row r="252" spans="1:75" s="134" customFormat="1" ht="16.5" customHeight="1">
      <c r="A252" s="91">
        <v>1</v>
      </c>
      <c r="B252" s="94">
        <v>16</v>
      </c>
      <c r="C252" s="93" t="s">
        <v>747</v>
      </c>
      <c r="D252" s="96" t="s">
        <v>748</v>
      </c>
      <c r="E252" s="92">
        <v>3</v>
      </c>
      <c r="F252" s="96" t="s">
        <v>44</v>
      </c>
      <c r="G252" s="94">
        <v>36.18</v>
      </c>
      <c r="H252" s="94">
        <v>36</v>
      </c>
      <c r="I252" s="94">
        <v>18</v>
      </c>
      <c r="J252" s="94"/>
      <c r="K252" s="94"/>
      <c r="L252" s="109">
        <v>54</v>
      </c>
      <c r="M252" s="109">
        <v>1</v>
      </c>
      <c r="N252" s="109">
        <f t="shared" ref="N252:N272" si="75">H252*M252</f>
        <v>36</v>
      </c>
      <c r="O252" s="109">
        <f t="shared" ref="O252:O272" si="76">I252*M252</f>
        <v>18</v>
      </c>
      <c r="P252" s="109">
        <f t="shared" ref="P252:P272" si="77">J252*M252</f>
        <v>0</v>
      </c>
      <c r="Q252" s="512"/>
      <c r="R252" s="109">
        <f t="shared" ref="R252:R272" si="78">L252*M252</f>
        <v>54</v>
      </c>
      <c r="S252" s="512">
        <v>120</v>
      </c>
      <c r="T252" s="109">
        <v>57</v>
      </c>
      <c r="U252" s="109" t="s">
        <v>38</v>
      </c>
      <c r="V252" s="92"/>
      <c r="W252" s="93"/>
      <c r="X252" s="524" t="s">
        <v>1525</v>
      </c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 ht="16.5" customHeight="1">
      <c r="A253" s="91">
        <v>2</v>
      </c>
      <c r="B253" s="94">
        <v>16</v>
      </c>
      <c r="C253" s="93" t="s">
        <v>747</v>
      </c>
      <c r="D253" s="96" t="s">
        <v>748</v>
      </c>
      <c r="E253" s="94">
        <v>3</v>
      </c>
      <c r="F253" s="96" t="s">
        <v>44</v>
      </c>
      <c r="G253" s="94">
        <v>36.18</v>
      </c>
      <c r="H253" s="94">
        <v>36</v>
      </c>
      <c r="I253" s="94">
        <v>18</v>
      </c>
      <c r="J253" s="94"/>
      <c r="K253" s="94"/>
      <c r="L253" s="109">
        <v>54</v>
      </c>
      <c r="M253" s="109">
        <v>1</v>
      </c>
      <c r="N253" s="109">
        <f t="shared" si="75"/>
        <v>36</v>
      </c>
      <c r="O253" s="109">
        <f t="shared" si="76"/>
        <v>18</v>
      </c>
      <c r="P253" s="109">
        <f t="shared" si="77"/>
        <v>0</v>
      </c>
      <c r="Q253" s="512"/>
      <c r="R253" s="109">
        <f t="shared" si="78"/>
        <v>54</v>
      </c>
      <c r="S253" s="512">
        <v>80</v>
      </c>
      <c r="T253" s="109">
        <v>57</v>
      </c>
      <c r="U253" s="109" t="s">
        <v>396</v>
      </c>
      <c r="V253" s="92"/>
      <c r="W253" s="93"/>
      <c r="X253" s="524" t="s">
        <v>1525</v>
      </c>
    </row>
    <row r="254" spans="1:75" ht="16.5" customHeight="1">
      <c r="A254" s="91">
        <v>3</v>
      </c>
      <c r="B254" s="94">
        <v>16</v>
      </c>
      <c r="C254" s="93" t="s">
        <v>767</v>
      </c>
      <c r="D254" s="96" t="s">
        <v>398</v>
      </c>
      <c r="E254" s="94">
        <v>2</v>
      </c>
      <c r="F254" s="96" t="s">
        <v>44</v>
      </c>
      <c r="G254" s="94">
        <v>24.12</v>
      </c>
      <c r="H254" s="94">
        <v>24</v>
      </c>
      <c r="I254" s="94">
        <v>12</v>
      </c>
      <c r="J254" s="94"/>
      <c r="K254" s="94"/>
      <c r="L254" s="109">
        <v>36</v>
      </c>
      <c r="M254" s="109">
        <v>1</v>
      </c>
      <c r="N254" s="109">
        <f t="shared" si="75"/>
        <v>24</v>
      </c>
      <c r="O254" s="109">
        <f t="shared" si="76"/>
        <v>12</v>
      </c>
      <c r="P254" s="109">
        <f t="shared" si="77"/>
        <v>0</v>
      </c>
      <c r="Q254" s="512"/>
      <c r="R254" s="109">
        <f t="shared" si="78"/>
        <v>36</v>
      </c>
      <c r="S254" s="512">
        <v>90</v>
      </c>
      <c r="T254" s="109">
        <v>57</v>
      </c>
      <c r="U254" s="109" t="s">
        <v>396</v>
      </c>
      <c r="V254" s="92"/>
      <c r="W254" s="93"/>
      <c r="X254" s="524" t="s">
        <v>1525</v>
      </c>
    </row>
    <row r="255" spans="1:75" ht="16.5" customHeight="1">
      <c r="A255" s="91">
        <v>4</v>
      </c>
      <c r="B255" s="94">
        <v>16</v>
      </c>
      <c r="C255" s="93" t="s">
        <v>874</v>
      </c>
      <c r="D255" s="96" t="s">
        <v>875</v>
      </c>
      <c r="E255" s="92">
        <v>3</v>
      </c>
      <c r="F255" s="96" t="s">
        <v>37</v>
      </c>
      <c r="G255" s="94" t="s">
        <v>753</v>
      </c>
      <c r="H255" s="94">
        <v>34</v>
      </c>
      <c r="I255" s="94">
        <v>12</v>
      </c>
      <c r="J255" s="94">
        <v>5</v>
      </c>
      <c r="K255" s="94"/>
      <c r="L255" s="109">
        <v>51</v>
      </c>
      <c r="M255" s="109">
        <v>3</v>
      </c>
      <c r="N255" s="109">
        <f t="shared" si="75"/>
        <v>102</v>
      </c>
      <c r="O255" s="109">
        <f t="shared" si="76"/>
        <v>36</v>
      </c>
      <c r="P255" s="109">
        <f t="shared" si="77"/>
        <v>15</v>
      </c>
      <c r="Q255" s="512"/>
      <c r="R255" s="109">
        <f t="shared" si="78"/>
        <v>153</v>
      </c>
      <c r="S255" s="512">
        <v>100</v>
      </c>
      <c r="T255" s="109">
        <v>57</v>
      </c>
      <c r="U255" s="109" t="s">
        <v>89</v>
      </c>
      <c r="V255" s="92"/>
      <c r="W255" s="93"/>
      <c r="X255" s="524" t="s">
        <v>1525</v>
      </c>
    </row>
    <row r="256" spans="1:75" ht="16.5" customHeight="1">
      <c r="A256" s="91">
        <v>5</v>
      </c>
      <c r="B256" s="94">
        <v>16</v>
      </c>
      <c r="C256" s="93" t="s">
        <v>768</v>
      </c>
      <c r="D256" s="96" t="s">
        <v>769</v>
      </c>
      <c r="E256" s="92">
        <v>3</v>
      </c>
      <c r="F256" s="96" t="s">
        <v>37</v>
      </c>
      <c r="G256" s="94">
        <v>36.18</v>
      </c>
      <c r="H256" s="94">
        <v>36</v>
      </c>
      <c r="I256" s="94">
        <v>18</v>
      </c>
      <c r="J256" s="94"/>
      <c r="K256" s="94"/>
      <c r="L256" s="109">
        <v>54</v>
      </c>
      <c r="M256" s="109">
        <v>2</v>
      </c>
      <c r="N256" s="109">
        <f t="shared" si="75"/>
        <v>72</v>
      </c>
      <c r="O256" s="109">
        <f t="shared" si="76"/>
        <v>36</v>
      </c>
      <c r="P256" s="109">
        <f t="shared" si="77"/>
        <v>0</v>
      </c>
      <c r="Q256" s="512"/>
      <c r="R256" s="109">
        <f t="shared" si="78"/>
        <v>108</v>
      </c>
      <c r="S256" s="512">
        <v>80</v>
      </c>
      <c r="T256" s="109">
        <v>57</v>
      </c>
      <c r="U256" s="109" t="s">
        <v>89</v>
      </c>
      <c r="V256" s="92"/>
      <c r="W256" s="93"/>
      <c r="X256" s="524" t="s">
        <v>1525</v>
      </c>
    </row>
    <row r="257" spans="1:24" ht="16.5" customHeight="1">
      <c r="A257" s="91">
        <v>6</v>
      </c>
      <c r="B257" s="94">
        <v>16</v>
      </c>
      <c r="C257" s="93" t="s">
        <v>589</v>
      </c>
      <c r="D257" s="96" t="s">
        <v>401</v>
      </c>
      <c r="E257" s="94">
        <v>3</v>
      </c>
      <c r="F257" s="96" t="s">
        <v>37</v>
      </c>
      <c r="G257" s="94">
        <v>36.18</v>
      </c>
      <c r="H257" s="94">
        <v>36</v>
      </c>
      <c r="I257" s="94">
        <v>18</v>
      </c>
      <c r="J257" s="94"/>
      <c r="K257" s="94"/>
      <c r="L257" s="109">
        <v>54</v>
      </c>
      <c r="M257" s="109">
        <v>2</v>
      </c>
      <c r="N257" s="109">
        <f t="shared" si="75"/>
        <v>72</v>
      </c>
      <c r="O257" s="109">
        <f t="shared" si="76"/>
        <v>36</v>
      </c>
      <c r="P257" s="109">
        <f t="shared" si="77"/>
        <v>0</v>
      </c>
      <c r="Q257" s="512"/>
      <c r="R257" s="109">
        <f t="shared" si="78"/>
        <v>108</v>
      </c>
      <c r="S257" s="512">
        <v>80</v>
      </c>
      <c r="T257" s="109">
        <v>57</v>
      </c>
      <c r="U257" s="109" t="s">
        <v>89</v>
      </c>
      <c r="V257" s="92"/>
      <c r="W257" s="93"/>
      <c r="X257" s="524" t="s">
        <v>1525</v>
      </c>
    </row>
    <row r="258" spans="1:24" ht="16.5" customHeight="1">
      <c r="A258" s="91">
        <v>7</v>
      </c>
      <c r="B258" s="94">
        <v>16</v>
      </c>
      <c r="C258" s="93" t="s">
        <v>57</v>
      </c>
      <c r="D258" s="96" t="s">
        <v>186</v>
      </c>
      <c r="E258" s="94">
        <v>3</v>
      </c>
      <c r="F258" s="96" t="s">
        <v>37</v>
      </c>
      <c r="G258" s="94">
        <v>36.18</v>
      </c>
      <c r="H258" s="94">
        <v>36</v>
      </c>
      <c r="I258" s="94">
        <v>18</v>
      </c>
      <c r="J258" s="94"/>
      <c r="K258" s="94"/>
      <c r="L258" s="109">
        <v>54</v>
      </c>
      <c r="M258" s="109">
        <v>1</v>
      </c>
      <c r="N258" s="109">
        <f t="shared" si="75"/>
        <v>36</v>
      </c>
      <c r="O258" s="109">
        <f t="shared" si="76"/>
        <v>18</v>
      </c>
      <c r="P258" s="109">
        <f t="shared" si="77"/>
        <v>0</v>
      </c>
      <c r="Q258" s="512"/>
      <c r="R258" s="109">
        <f t="shared" si="78"/>
        <v>54</v>
      </c>
      <c r="S258" s="512">
        <v>110</v>
      </c>
      <c r="T258" s="109">
        <v>57</v>
      </c>
      <c r="U258" s="109" t="s">
        <v>89</v>
      </c>
      <c r="V258" s="92"/>
      <c r="W258" s="93"/>
      <c r="X258" s="524" t="s">
        <v>1525</v>
      </c>
    </row>
    <row r="259" spans="1:24" ht="16.5" customHeight="1">
      <c r="A259" s="91">
        <v>8</v>
      </c>
      <c r="B259" s="94">
        <v>16</v>
      </c>
      <c r="C259" s="93" t="s">
        <v>442</v>
      </c>
      <c r="D259" s="96" t="s">
        <v>441</v>
      </c>
      <c r="E259" s="94">
        <v>2</v>
      </c>
      <c r="F259" s="96" t="s">
        <v>44</v>
      </c>
      <c r="G259" s="94">
        <v>24.12</v>
      </c>
      <c r="H259" s="94">
        <v>24</v>
      </c>
      <c r="I259" s="94">
        <v>12</v>
      </c>
      <c r="J259" s="94"/>
      <c r="K259" s="94"/>
      <c r="L259" s="109">
        <v>36</v>
      </c>
      <c r="M259" s="109">
        <v>1</v>
      </c>
      <c r="N259" s="109">
        <f t="shared" si="75"/>
        <v>24</v>
      </c>
      <c r="O259" s="109">
        <f t="shared" si="76"/>
        <v>12</v>
      </c>
      <c r="P259" s="109">
        <f t="shared" si="77"/>
        <v>0</v>
      </c>
      <c r="Q259" s="512"/>
      <c r="R259" s="109">
        <f t="shared" si="78"/>
        <v>36</v>
      </c>
      <c r="S259" s="512">
        <v>66</v>
      </c>
      <c r="T259" s="109">
        <v>58</v>
      </c>
      <c r="U259" s="109" t="s">
        <v>396</v>
      </c>
      <c r="V259" s="92"/>
      <c r="W259" s="93"/>
      <c r="X259" s="524" t="s">
        <v>1525</v>
      </c>
    </row>
    <row r="260" spans="1:24" ht="16.5" customHeight="1">
      <c r="A260" s="91">
        <v>9</v>
      </c>
      <c r="B260" s="94">
        <v>16</v>
      </c>
      <c r="C260" s="93" t="s">
        <v>399</v>
      </c>
      <c r="D260" s="96" t="s">
        <v>400</v>
      </c>
      <c r="E260" s="94">
        <v>3</v>
      </c>
      <c r="F260" s="96" t="s">
        <v>37</v>
      </c>
      <c r="G260" s="94">
        <v>36.18</v>
      </c>
      <c r="H260" s="94">
        <v>36</v>
      </c>
      <c r="I260" s="94">
        <v>18</v>
      </c>
      <c r="J260" s="94"/>
      <c r="K260" s="94"/>
      <c r="L260" s="109">
        <v>54</v>
      </c>
      <c r="M260" s="109">
        <v>2</v>
      </c>
      <c r="N260" s="109">
        <f t="shared" si="75"/>
        <v>72</v>
      </c>
      <c r="O260" s="109">
        <f t="shared" si="76"/>
        <v>36</v>
      </c>
      <c r="P260" s="109">
        <f t="shared" si="77"/>
        <v>0</v>
      </c>
      <c r="Q260" s="512"/>
      <c r="R260" s="109">
        <f t="shared" si="78"/>
        <v>108</v>
      </c>
      <c r="S260" s="512">
        <v>80</v>
      </c>
      <c r="T260" s="109">
        <v>58</v>
      </c>
      <c r="U260" s="109" t="s">
        <v>89</v>
      </c>
      <c r="V260" s="92" t="s">
        <v>1786</v>
      </c>
      <c r="W260" s="93"/>
      <c r="X260" s="524" t="s">
        <v>1525</v>
      </c>
    </row>
    <row r="261" spans="1:24" ht="16.5" customHeight="1">
      <c r="A261" s="91">
        <v>10</v>
      </c>
      <c r="B261" s="94">
        <v>16</v>
      </c>
      <c r="C261" s="93" t="s">
        <v>913</v>
      </c>
      <c r="D261" s="96" t="s">
        <v>914</v>
      </c>
      <c r="E261" s="94">
        <v>2</v>
      </c>
      <c r="F261" s="96" t="s">
        <v>44</v>
      </c>
      <c r="G261" s="94">
        <v>24.12</v>
      </c>
      <c r="H261" s="94">
        <v>24</v>
      </c>
      <c r="I261" s="94">
        <v>12</v>
      </c>
      <c r="J261" s="94"/>
      <c r="K261" s="94"/>
      <c r="L261" s="109">
        <v>36</v>
      </c>
      <c r="M261" s="109">
        <v>2</v>
      </c>
      <c r="N261" s="109">
        <f t="shared" si="75"/>
        <v>48</v>
      </c>
      <c r="O261" s="109">
        <f t="shared" si="76"/>
        <v>24</v>
      </c>
      <c r="P261" s="109">
        <f t="shared" si="77"/>
        <v>0</v>
      </c>
      <c r="Q261" s="512"/>
      <c r="R261" s="109">
        <f t="shared" si="78"/>
        <v>72</v>
      </c>
      <c r="S261" s="512">
        <v>95</v>
      </c>
      <c r="T261" s="109">
        <v>58</v>
      </c>
      <c r="U261" s="109" t="s">
        <v>89</v>
      </c>
      <c r="V261" s="92"/>
      <c r="W261" s="93"/>
      <c r="X261" s="524" t="s">
        <v>1525</v>
      </c>
    </row>
    <row r="262" spans="1:24" ht="16.5" customHeight="1">
      <c r="A262" s="91">
        <v>11</v>
      </c>
      <c r="B262" s="94">
        <v>16</v>
      </c>
      <c r="C262" s="93" t="s">
        <v>765</v>
      </c>
      <c r="D262" s="96" t="s">
        <v>766</v>
      </c>
      <c r="E262" s="94">
        <v>3</v>
      </c>
      <c r="F262" s="96" t="s">
        <v>37</v>
      </c>
      <c r="G262" s="94" t="s">
        <v>753</v>
      </c>
      <c r="H262" s="94">
        <v>34</v>
      </c>
      <c r="I262" s="94">
        <v>12</v>
      </c>
      <c r="J262" s="94">
        <v>5</v>
      </c>
      <c r="K262" s="94"/>
      <c r="L262" s="109">
        <v>51</v>
      </c>
      <c r="M262" s="109">
        <v>1</v>
      </c>
      <c r="N262" s="109">
        <f t="shared" si="75"/>
        <v>34</v>
      </c>
      <c r="O262" s="109">
        <f t="shared" si="76"/>
        <v>12</v>
      </c>
      <c r="P262" s="109">
        <f t="shared" si="77"/>
        <v>5</v>
      </c>
      <c r="Q262" s="512"/>
      <c r="R262" s="109">
        <f t="shared" si="78"/>
        <v>51</v>
      </c>
      <c r="S262" s="512">
        <v>70</v>
      </c>
      <c r="T262" s="109">
        <v>58</v>
      </c>
      <c r="U262" s="109" t="s">
        <v>89</v>
      </c>
      <c r="V262" s="92"/>
      <c r="W262" s="93"/>
      <c r="X262" s="524" t="s">
        <v>1525</v>
      </c>
    </row>
    <row r="263" spans="1:24" ht="16.5" customHeight="1">
      <c r="A263" s="91">
        <v>12</v>
      </c>
      <c r="B263" s="94">
        <v>16</v>
      </c>
      <c r="C263" s="93" t="s">
        <v>440</v>
      </c>
      <c r="D263" s="96" t="s">
        <v>441</v>
      </c>
      <c r="E263" s="92">
        <v>2</v>
      </c>
      <c r="F263" s="96" t="s">
        <v>44</v>
      </c>
      <c r="G263" s="94">
        <v>24.12</v>
      </c>
      <c r="H263" s="94">
        <v>24</v>
      </c>
      <c r="I263" s="94">
        <v>12</v>
      </c>
      <c r="J263" s="94"/>
      <c r="K263" s="94"/>
      <c r="L263" s="109">
        <v>36</v>
      </c>
      <c r="M263" s="109">
        <v>2</v>
      </c>
      <c r="N263" s="109">
        <f t="shared" si="75"/>
        <v>48</v>
      </c>
      <c r="O263" s="109">
        <f t="shared" si="76"/>
        <v>24</v>
      </c>
      <c r="P263" s="109">
        <f t="shared" si="77"/>
        <v>0</v>
      </c>
      <c r="Q263" s="512"/>
      <c r="R263" s="109">
        <f t="shared" si="78"/>
        <v>72</v>
      </c>
      <c r="S263" s="512">
        <v>85</v>
      </c>
      <c r="T263" s="109">
        <v>58</v>
      </c>
      <c r="U263" s="109" t="s">
        <v>99</v>
      </c>
      <c r="V263" s="92"/>
      <c r="W263" s="93"/>
      <c r="X263" s="524" t="s">
        <v>1525</v>
      </c>
    </row>
    <row r="264" spans="1:24" ht="16.5" customHeight="1">
      <c r="A264" s="91">
        <v>13</v>
      </c>
      <c r="B264" s="94">
        <v>16</v>
      </c>
      <c r="C264" s="93" t="s">
        <v>701</v>
      </c>
      <c r="D264" s="96" t="s">
        <v>702</v>
      </c>
      <c r="E264" s="92">
        <v>2</v>
      </c>
      <c r="F264" s="96" t="s">
        <v>44</v>
      </c>
      <c r="G264" s="94">
        <v>24.12</v>
      </c>
      <c r="H264" s="94">
        <v>24</v>
      </c>
      <c r="I264" s="94">
        <v>12</v>
      </c>
      <c r="J264" s="94"/>
      <c r="K264" s="94"/>
      <c r="L264" s="109">
        <v>36</v>
      </c>
      <c r="M264" s="109">
        <v>2</v>
      </c>
      <c r="N264" s="109">
        <f t="shared" si="75"/>
        <v>48</v>
      </c>
      <c r="O264" s="109">
        <f t="shared" si="76"/>
        <v>24</v>
      </c>
      <c r="P264" s="109">
        <f t="shared" si="77"/>
        <v>0</v>
      </c>
      <c r="Q264" s="512"/>
      <c r="R264" s="109">
        <f t="shared" si="78"/>
        <v>72</v>
      </c>
      <c r="S264" s="512">
        <v>85</v>
      </c>
      <c r="T264" s="109">
        <v>58</v>
      </c>
      <c r="U264" s="109" t="s">
        <v>95</v>
      </c>
      <c r="V264" s="92"/>
      <c r="W264" s="93"/>
      <c r="X264" s="524" t="s">
        <v>1525</v>
      </c>
    </row>
    <row r="265" spans="1:24" ht="16.5" customHeight="1">
      <c r="A265" s="91">
        <v>14</v>
      </c>
      <c r="B265" s="94">
        <v>16</v>
      </c>
      <c r="C265" s="93" t="s">
        <v>399</v>
      </c>
      <c r="D265" s="96" t="s">
        <v>400</v>
      </c>
      <c r="E265" s="92">
        <v>3</v>
      </c>
      <c r="F265" s="96" t="s">
        <v>44</v>
      </c>
      <c r="G265" s="94">
        <v>36.18</v>
      </c>
      <c r="H265" s="94">
        <v>36</v>
      </c>
      <c r="I265" s="94">
        <v>18</v>
      </c>
      <c r="J265" s="94"/>
      <c r="K265" s="94"/>
      <c r="L265" s="109">
        <v>54</v>
      </c>
      <c r="M265" s="109">
        <v>1</v>
      </c>
      <c r="N265" s="109">
        <f t="shared" si="75"/>
        <v>36</v>
      </c>
      <c r="O265" s="109">
        <f t="shared" si="76"/>
        <v>18</v>
      </c>
      <c r="P265" s="109">
        <f t="shared" si="77"/>
        <v>0</v>
      </c>
      <c r="Q265" s="512"/>
      <c r="R265" s="109">
        <f t="shared" si="78"/>
        <v>54</v>
      </c>
      <c r="S265" s="512">
        <v>95</v>
      </c>
      <c r="T265" s="109">
        <v>58</v>
      </c>
      <c r="U265" s="109" t="s">
        <v>812</v>
      </c>
      <c r="V265" s="92"/>
      <c r="W265" s="93"/>
      <c r="X265" s="524" t="s">
        <v>1525</v>
      </c>
    </row>
    <row r="266" spans="1:24" ht="16.5" customHeight="1">
      <c r="A266" s="91">
        <v>15</v>
      </c>
      <c r="B266" s="94">
        <v>16</v>
      </c>
      <c r="C266" s="93" t="s">
        <v>399</v>
      </c>
      <c r="D266" s="96" t="s">
        <v>400</v>
      </c>
      <c r="E266" s="94">
        <v>3</v>
      </c>
      <c r="F266" s="96" t="s">
        <v>44</v>
      </c>
      <c r="G266" s="94">
        <v>36.18</v>
      </c>
      <c r="H266" s="94">
        <v>36</v>
      </c>
      <c r="I266" s="94">
        <v>18</v>
      </c>
      <c r="J266" s="94"/>
      <c r="K266" s="94"/>
      <c r="L266" s="109">
        <v>54</v>
      </c>
      <c r="M266" s="109">
        <v>1</v>
      </c>
      <c r="N266" s="109">
        <f t="shared" si="75"/>
        <v>36</v>
      </c>
      <c r="O266" s="109">
        <f t="shared" si="76"/>
        <v>18</v>
      </c>
      <c r="P266" s="109">
        <f t="shared" si="77"/>
        <v>0</v>
      </c>
      <c r="Q266" s="512"/>
      <c r="R266" s="109">
        <f t="shared" si="78"/>
        <v>54</v>
      </c>
      <c r="S266" s="512">
        <v>90</v>
      </c>
      <c r="T266" s="109">
        <v>58</v>
      </c>
      <c r="U266" s="109" t="s">
        <v>813</v>
      </c>
      <c r="V266" s="92"/>
      <c r="W266" s="93"/>
      <c r="X266" s="524" t="s">
        <v>1525</v>
      </c>
    </row>
    <row r="267" spans="1:24" ht="16.5" customHeight="1">
      <c r="A267" s="91">
        <v>16</v>
      </c>
      <c r="B267" s="94">
        <v>16</v>
      </c>
      <c r="C267" s="93" t="s">
        <v>442</v>
      </c>
      <c r="D267" s="96" t="s">
        <v>441</v>
      </c>
      <c r="E267" s="94">
        <v>2</v>
      </c>
      <c r="F267" s="96" t="s">
        <v>44</v>
      </c>
      <c r="G267" s="94">
        <v>24.12</v>
      </c>
      <c r="H267" s="94">
        <v>24</v>
      </c>
      <c r="I267" s="94">
        <v>12</v>
      </c>
      <c r="J267" s="94"/>
      <c r="K267" s="94"/>
      <c r="L267" s="109">
        <v>36</v>
      </c>
      <c r="M267" s="109">
        <v>1</v>
      </c>
      <c r="N267" s="109">
        <f t="shared" si="75"/>
        <v>24</v>
      </c>
      <c r="O267" s="109">
        <f t="shared" si="76"/>
        <v>12</v>
      </c>
      <c r="P267" s="109">
        <f t="shared" si="77"/>
        <v>0</v>
      </c>
      <c r="Q267" s="512"/>
      <c r="R267" s="109">
        <f t="shared" si="78"/>
        <v>36</v>
      </c>
      <c r="S267" s="512">
        <v>65</v>
      </c>
      <c r="T267" s="109">
        <v>59</v>
      </c>
      <c r="U267" s="109" t="s">
        <v>396</v>
      </c>
      <c r="V267" s="92"/>
      <c r="W267" s="93"/>
      <c r="X267" s="524" t="s">
        <v>1525</v>
      </c>
    </row>
    <row r="268" spans="1:24" ht="16.5" customHeight="1">
      <c r="A268" s="91">
        <v>17</v>
      </c>
      <c r="B268" s="94">
        <v>16</v>
      </c>
      <c r="C268" s="93" t="s">
        <v>399</v>
      </c>
      <c r="D268" s="96" t="s">
        <v>400</v>
      </c>
      <c r="E268" s="92">
        <v>3</v>
      </c>
      <c r="F268" s="96" t="s">
        <v>44</v>
      </c>
      <c r="G268" s="94">
        <v>36.18</v>
      </c>
      <c r="H268" s="94">
        <v>36</v>
      </c>
      <c r="I268" s="94">
        <v>18</v>
      </c>
      <c r="J268" s="94"/>
      <c r="K268" s="94"/>
      <c r="L268" s="109">
        <v>54</v>
      </c>
      <c r="M268" s="109">
        <v>1</v>
      </c>
      <c r="N268" s="109">
        <f t="shared" si="75"/>
        <v>36</v>
      </c>
      <c r="O268" s="109">
        <f t="shared" si="76"/>
        <v>18</v>
      </c>
      <c r="P268" s="109">
        <f t="shared" si="77"/>
        <v>0</v>
      </c>
      <c r="Q268" s="512"/>
      <c r="R268" s="109">
        <f t="shared" si="78"/>
        <v>54</v>
      </c>
      <c r="S268" s="512">
        <v>65</v>
      </c>
      <c r="T268" s="109">
        <v>59</v>
      </c>
      <c r="U268" s="109" t="s">
        <v>396</v>
      </c>
      <c r="V268" s="92"/>
      <c r="W268" s="93"/>
      <c r="X268" s="524" t="s">
        <v>1525</v>
      </c>
    </row>
    <row r="269" spans="1:24" ht="16.5" customHeight="1">
      <c r="A269" s="91">
        <v>18</v>
      </c>
      <c r="B269" s="94">
        <v>16</v>
      </c>
      <c r="C269" s="93" t="s">
        <v>399</v>
      </c>
      <c r="D269" s="96" t="s">
        <v>400</v>
      </c>
      <c r="E269" s="92">
        <v>3</v>
      </c>
      <c r="F269" s="96" t="s">
        <v>44</v>
      </c>
      <c r="G269" s="94">
        <v>36.18</v>
      </c>
      <c r="H269" s="94">
        <v>36</v>
      </c>
      <c r="I269" s="94">
        <v>18</v>
      </c>
      <c r="J269" s="94"/>
      <c r="K269" s="94"/>
      <c r="L269" s="109">
        <v>54</v>
      </c>
      <c r="M269" s="109">
        <v>1</v>
      </c>
      <c r="N269" s="109">
        <f t="shared" si="75"/>
        <v>36</v>
      </c>
      <c r="O269" s="109">
        <f t="shared" si="76"/>
        <v>18</v>
      </c>
      <c r="P269" s="109">
        <f t="shared" si="77"/>
        <v>0</v>
      </c>
      <c r="Q269" s="512"/>
      <c r="R269" s="109">
        <f t="shared" si="78"/>
        <v>54</v>
      </c>
      <c r="S269" s="512">
        <v>75</v>
      </c>
      <c r="T269" s="109">
        <v>59</v>
      </c>
      <c r="U269" s="109" t="s">
        <v>635</v>
      </c>
      <c r="V269" s="92"/>
      <c r="W269" s="93"/>
      <c r="X269" s="524" t="s">
        <v>1525</v>
      </c>
    </row>
    <row r="270" spans="1:24" ht="16.5" customHeight="1">
      <c r="A270" s="91">
        <v>19</v>
      </c>
      <c r="B270" s="94">
        <v>16</v>
      </c>
      <c r="C270" s="93" t="s">
        <v>701</v>
      </c>
      <c r="D270" s="96" t="s">
        <v>702</v>
      </c>
      <c r="E270" s="94">
        <v>2</v>
      </c>
      <c r="F270" s="96" t="s">
        <v>44</v>
      </c>
      <c r="G270" s="94">
        <v>24.12</v>
      </c>
      <c r="H270" s="94">
        <v>24</v>
      </c>
      <c r="I270" s="94">
        <v>12</v>
      </c>
      <c r="J270" s="94"/>
      <c r="K270" s="94"/>
      <c r="L270" s="109">
        <v>36</v>
      </c>
      <c r="M270" s="109">
        <v>1</v>
      </c>
      <c r="N270" s="109">
        <f t="shared" si="75"/>
        <v>24</v>
      </c>
      <c r="O270" s="109">
        <f t="shared" si="76"/>
        <v>12</v>
      </c>
      <c r="P270" s="109">
        <f t="shared" si="77"/>
        <v>0</v>
      </c>
      <c r="Q270" s="512"/>
      <c r="R270" s="109">
        <f t="shared" si="78"/>
        <v>36</v>
      </c>
      <c r="S270" s="512">
        <v>80</v>
      </c>
      <c r="T270" s="109">
        <v>59</v>
      </c>
      <c r="U270" s="109" t="s">
        <v>71</v>
      </c>
      <c r="V270" s="92"/>
      <c r="W270" s="93"/>
      <c r="X270" s="524" t="s">
        <v>1525</v>
      </c>
    </row>
    <row r="271" spans="1:24" ht="16.5" customHeight="1">
      <c r="A271" s="91">
        <v>20</v>
      </c>
      <c r="B271" s="94">
        <v>16</v>
      </c>
      <c r="C271" s="93" t="s">
        <v>701</v>
      </c>
      <c r="D271" s="96" t="s">
        <v>702</v>
      </c>
      <c r="E271" s="94">
        <v>2</v>
      </c>
      <c r="F271" s="96" t="s">
        <v>44</v>
      </c>
      <c r="G271" s="94">
        <v>24.12</v>
      </c>
      <c r="H271" s="94">
        <v>24</v>
      </c>
      <c r="I271" s="94">
        <v>12</v>
      </c>
      <c r="J271" s="94"/>
      <c r="K271" s="94"/>
      <c r="L271" s="109">
        <v>36</v>
      </c>
      <c r="M271" s="109">
        <v>1</v>
      </c>
      <c r="N271" s="109">
        <f t="shared" si="75"/>
        <v>24</v>
      </c>
      <c r="O271" s="109">
        <f t="shared" si="76"/>
        <v>12</v>
      </c>
      <c r="P271" s="109">
        <f t="shared" si="77"/>
        <v>0</v>
      </c>
      <c r="Q271" s="512"/>
      <c r="R271" s="109">
        <f t="shared" si="78"/>
        <v>36</v>
      </c>
      <c r="S271" s="512">
        <v>100</v>
      </c>
      <c r="T271" s="109">
        <v>59</v>
      </c>
      <c r="U271" s="109" t="s">
        <v>816</v>
      </c>
      <c r="V271" s="92"/>
      <c r="W271" s="93"/>
      <c r="X271" s="524" t="s">
        <v>1525</v>
      </c>
    </row>
    <row r="272" spans="1:24" ht="16.5" customHeight="1">
      <c r="A272" s="91">
        <v>21</v>
      </c>
      <c r="B272" s="94">
        <v>16</v>
      </c>
      <c r="C272" s="93" t="s">
        <v>701</v>
      </c>
      <c r="D272" s="96" t="s">
        <v>702</v>
      </c>
      <c r="E272" s="94">
        <v>2</v>
      </c>
      <c r="F272" s="96" t="s">
        <v>44</v>
      </c>
      <c r="G272" s="94">
        <v>24.12</v>
      </c>
      <c r="H272" s="94">
        <v>24</v>
      </c>
      <c r="I272" s="94">
        <v>12</v>
      </c>
      <c r="J272" s="94"/>
      <c r="K272" s="94"/>
      <c r="L272" s="109">
        <v>36</v>
      </c>
      <c r="M272" s="109">
        <v>1</v>
      </c>
      <c r="N272" s="109">
        <f t="shared" si="75"/>
        <v>24</v>
      </c>
      <c r="O272" s="109">
        <f t="shared" si="76"/>
        <v>12</v>
      </c>
      <c r="P272" s="109">
        <f t="shared" si="77"/>
        <v>0</v>
      </c>
      <c r="Q272" s="512"/>
      <c r="R272" s="109">
        <f t="shared" si="78"/>
        <v>36</v>
      </c>
      <c r="S272" s="512">
        <v>50</v>
      </c>
      <c r="T272" s="109">
        <v>59</v>
      </c>
      <c r="U272" s="109" t="s">
        <v>381</v>
      </c>
      <c r="V272" s="92"/>
      <c r="W272" s="93"/>
      <c r="X272" s="524" t="s">
        <v>1525</v>
      </c>
    </row>
    <row r="273" spans="1:75" ht="16.5" customHeight="1">
      <c r="A273" s="103"/>
      <c r="B273" s="94"/>
      <c r="C273" s="98" t="s">
        <v>313</v>
      </c>
      <c r="D273" s="96"/>
      <c r="E273" s="94"/>
      <c r="F273" s="96"/>
      <c r="G273" s="94"/>
      <c r="H273" s="94"/>
      <c r="I273" s="94"/>
      <c r="J273" s="94"/>
      <c r="K273" s="94"/>
      <c r="L273" s="109"/>
      <c r="M273" s="609">
        <f t="shared" ref="M273:R273" si="79">SUM(M252:M272)</f>
        <v>29</v>
      </c>
      <c r="N273" s="104">
        <f t="shared" si="79"/>
        <v>892</v>
      </c>
      <c r="O273" s="104">
        <f t="shared" si="79"/>
        <v>426</v>
      </c>
      <c r="P273" s="104">
        <f t="shared" si="79"/>
        <v>20</v>
      </c>
      <c r="Q273" s="649">
        <f t="shared" si="79"/>
        <v>0</v>
      </c>
      <c r="R273" s="104">
        <f t="shared" si="79"/>
        <v>1338</v>
      </c>
      <c r="S273" s="512"/>
      <c r="T273" s="109"/>
      <c r="U273" s="109"/>
      <c r="V273" s="105"/>
      <c r="W273" s="98"/>
      <c r="X273" s="524" t="s">
        <v>1525</v>
      </c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</row>
    <row r="274" spans="1:75" ht="16.5" customHeight="1">
      <c r="A274" s="91">
        <v>1</v>
      </c>
      <c r="B274" s="94">
        <v>17</v>
      </c>
      <c r="C274" s="93" t="s">
        <v>240</v>
      </c>
      <c r="D274" s="96" t="s">
        <v>357</v>
      </c>
      <c r="E274" s="92">
        <v>3</v>
      </c>
      <c r="F274" s="96" t="s">
        <v>37</v>
      </c>
      <c r="G274" s="94">
        <v>36.18</v>
      </c>
      <c r="H274" s="94">
        <v>36</v>
      </c>
      <c r="I274" s="94">
        <v>18</v>
      </c>
      <c r="J274" s="94"/>
      <c r="K274" s="94"/>
      <c r="L274" s="109">
        <v>54</v>
      </c>
      <c r="M274" s="109">
        <v>2</v>
      </c>
      <c r="N274" s="109">
        <f t="shared" ref="N274:N291" si="80">H274*M274</f>
        <v>72</v>
      </c>
      <c r="O274" s="109">
        <f t="shared" ref="O274:O291" si="81">I274*M274</f>
        <v>36</v>
      </c>
      <c r="P274" s="109">
        <f t="shared" ref="P274:P291" si="82">J274*M274</f>
        <v>0</v>
      </c>
      <c r="Q274" s="512"/>
      <c r="R274" s="109">
        <f t="shared" ref="R274:R291" si="83">L274*M274</f>
        <v>108</v>
      </c>
      <c r="S274" s="512">
        <v>67.5</v>
      </c>
      <c r="T274" s="109">
        <v>57</v>
      </c>
      <c r="U274" s="109" t="s">
        <v>89</v>
      </c>
      <c r="V274" s="92"/>
      <c r="W274" s="93"/>
      <c r="X274" s="524" t="s">
        <v>1524</v>
      </c>
    </row>
    <row r="275" spans="1:75" ht="16.5" customHeight="1">
      <c r="A275" s="91">
        <v>2</v>
      </c>
      <c r="B275" s="94">
        <v>17</v>
      </c>
      <c r="C275" s="93" t="s">
        <v>402</v>
      </c>
      <c r="D275" s="96" t="s">
        <v>403</v>
      </c>
      <c r="E275" s="94">
        <v>3</v>
      </c>
      <c r="F275" s="96" t="s">
        <v>37</v>
      </c>
      <c r="G275" s="94">
        <v>36.18</v>
      </c>
      <c r="H275" s="94">
        <v>36</v>
      </c>
      <c r="I275" s="94">
        <v>18</v>
      </c>
      <c r="J275" s="94"/>
      <c r="K275" s="94"/>
      <c r="L275" s="109">
        <v>54</v>
      </c>
      <c r="M275" s="109">
        <v>1</v>
      </c>
      <c r="N275" s="109">
        <f t="shared" si="80"/>
        <v>36</v>
      </c>
      <c r="O275" s="109">
        <f t="shared" si="81"/>
        <v>18</v>
      </c>
      <c r="P275" s="109">
        <f t="shared" si="82"/>
        <v>0</v>
      </c>
      <c r="Q275" s="512"/>
      <c r="R275" s="109">
        <f t="shared" si="83"/>
        <v>54</v>
      </c>
      <c r="S275" s="512">
        <v>110</v>
      </c>
      <c r="T275" s="109">
        <v>57</v>
      </c>
      <c r="U275" s="109" t="s">
        <v>89</v>
      </c>
      <c r="V275" s="92"/>
      <c r="W275" s="93"/>
      <c r="X275" s="524" t="s">
        <v>1524</v>
      </c>
    </row>
    <row r="276" spans="1:75" ht="16.5" customHeight="1">
      <c r="A276" s="91">
        <v>3</v>
      </c>
      <c r="B276" s="94">
        <v>17</v>
      </c>
      <c r="C276" s="93" t="s">
        <v>132</v>
      </c>
      <c r="D276" s="96" t="s">
        <v>405</v>
      </c>
      <c r="E276" s="92">
        <v>3</v>
      </c>
      <c r="F276" s="96" t="s">
        <v>44</v>
      </c>
      <c r="G276" s="94">
        <v>36.18</v>
      </c>
      <c r="H276" s="94">
        <v>36</v>
      </c>
      <c r="I276" s="94">
        <v>18</v>
      </c>
      <c r="J276" s="94"/>
      <c r="K276" s="94"/>
      <c r="L276" s="109">
        <v>54</v>
      </c>
      <c r="M276" s="109">
        <v>1</v>
      </c>
      <c r="N276" s="109">
        <f t="shared" si="80"/>
        <v>36</v>
      </c>
      <c r="O276" s="109">
        <f t="shared" si="81"/>
        <v>18</v>
      </c>
      <c r="P276" s="109">
        <f t="shared" si="82"/>
        <v>0</v>
      </c>
      <c r="Q276" s="512"/>
      <c r="R276" s="109">
        <f t="shared" si="83"/>
        <v>54</v>
      </c>
      <c r="S276" s="512">
        <v>120</v>
      </c>
      <c r="T276" s="109">
        <v>58</v>
      </c>
      <c r="U276" s="109" t="s">
        <v>550</v>
      </c>
      <c r="V276" s="92"/>
      <c r="W276" s="93"/>
      <c r="X276" s="524" t="s">
        <v>1524</v>
      </c>
    </row>
    <row r="277" spans="1:75" ht="16.5" customHeight="1">
      <c r="A277" s="91">
        <v>4</v>
      </c>
      <c r="B277" s="164">
        <v>17</v>
      </c>
      <c r="C277" s="147" t="s">
        <v>136</v>
      </c>
      <c r="D277" s="96" t="s">
        <v>187</v>
      </c>
      <c r="E277" s="92">
        <v>2</v>
      </c>
      <c r="F277" s="96" t="s">
        <v>44</v>
      </c>
      <c r="G277" s="94">
        <v>24.12</v>
      </c>
      <c r="H277" s="94">
        <v>24</v>
      </c>
      <c r="I277" s="94">
        <v>12</v>
      </c>
      <c r="J277" s="94"/>
      <c r="K277" s="94"/>
      <c r="L277" s="109">
        <v>36</v>
      </c>
      <c r="M277" s="109">
        <v>1</v>
      </c>
      <c r="N277" s="109">
        <f t="shared" si="80"/>
        <v>24</v>
      </c>
      <c r="O277" s="109">
        <f t="shared" si="81"/>
        <v>12</v>
      </c>
      <c r="P277" s="109">
        <f t="shared" si="82"/>
        <v>0</v>
      </c>
      <c r="Q277" s="512"/>
      <c r="R277" s="109">
        <f t="shared" si="83"/>
        <v>36</v>
      </c>
      <c r="S277" s="512">
        <v>66</v>
      </c>
      <c r="T277" s="109">
        <v>58</v>
      </c>
      <c r="U277" s="109" t="s">
        <v>396</v>
      </c>
      <c r="V277" s="92"/>
      <c r="W277" s="93"/>
      <c r="X277" s="524" t="s">
        <v>1524</v>
      </c>
    </row>
    <row r="278" spans="1:75" ht="16.5" customHeight="1">
      <c r="A278" s="91">
        <v>5</v>
      </c>
      <c r="B278" s="94">
        <v>17</v>
      </c>
      <c r="C278" s="93" t="s">
        <v>240</v>
      </c>
      <c r="D278" s="96" t="s">
        <v>357</v>
      </c>
      <c r="E278" s="94">
        <v>3</v>
      </c>
      <c r="F278" s="96" t="s">
        <v>37</v>
      </c>
      <c r="G278" s="94">
        <v>36.18</v>
      </c>
      <c r="H278" s="94">
        <v>36</v>
      </c>
      <c r="I278" s="94">
        <v>18</v>
      </c>
      <c r="J278" s="94"/>
      <c r="K278" s="94"/>
      <c r="L278" s="109">
        <v>54</v>
      </c>
      <c r="M278" s="109">
        <v>2</v>
      </c>
      <c r="N278" s="109">
        <f t="shared" si="80"/>
        <v>72</v>
      </c>
      <c r="O278" s="109">
        <f t="shared" si="81"/>
        <v>36</v>
      </c>
      <c r="P278" s="109">
        <f t="shared" si="82"/>
        <v>0</v>
      </c>
      <c r="Q278" s="512"/>
      <c r="R278" s="109">
        <f t="shared" si="83"/>
        <v>108</v>
      </c>
      <c r="S278" s="512">
        <v>97</v>
      </c>
      <c r="T278" s="109">
        <v>58</v>
      </c>
      <c r="U278" s="109" t="s">
        <v>89</v>
      </c>
      <c r="V278" s="92"/>
      <c r="W278" s="93"/>
      <c r="X278" s="524" t="s">
        <v>1524</v>
      </c>
    </row>
    <row r="279" spans="1:75" s="134" customFormat="1" ht="16.5" customHeight="1">
      <c r="A279" s="91">
        <v>6</v>
      </c>
      <c r="B279" s="94">
        <v>17</v>
      </c>
      <c r="C279" s="93" t="s">
        <v>525</v>
      </c>
      <c r="D279" s="96" t="s">
        <v>187</v>
      </c>
      <c r="E279" s="94">
        <v>2</v>
      </c>
      <c r="F279" s="96" t="s">
        <v>44</v>
      </c>
      <c r="G279" s="94">
        <v>24.12</v>
      </c>
      <c r="H279" s="94">
        <v>24</v>
      </c>
      <c r="I279" s="94">
        <v>12</v>
      </c>
      <c r="J279" s="94"/>
      <c r="K279" s="94"/>
      <c r="L279" s="109">
        <v>36</v>
      </c>
      <c r="M279" s="109">
        <v>2</v>
      </c>
      <c r="N279" s="109">
        <f t="shared" si="80"/>
        <v>48</v>
      </c>
      <c r="O279" s="109">
        <f t="shared" si="81"/>
        <v>24</v>
      </c>
      <c r="P279" s="109">
        <f t="shared" si="82"/>
        <v>0</v>
      </c>
      <c r="Q279" s="512"/>
      <c r="R279" s="109">
        <f t="shared" si="83"/>
        <v>72</v>
      </c>
      <c r="S279" s="512">
        <v>85</v>
      </c>
      <c r="T279" s="109">
        <v>58</v>
      </c>
      <c r="U279" s="109" t="s">
        <v>99</v>
      </c>
      <c r="V279" s="92"/>
      <c r="W279" s="93"/>
      <c r="X279" s="524" t="s">
        <v>1524</v>
      </c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 ht="16.5" customHeight="1">
      <c r="A280" s="91">
        <v>7</v>
      </c>
      <c r="B280" s="94">
        <v>17</v>
      </c>
      <c r="C280" s="93" t="s">
        <v>402</v>
      </c>
      <c r="D280" s="96" t="s">
        <v>403</v>
      </c>
      <c r="E280" s="94">
        <v>3</v>
      </c>
      <c r="F280" s="96" t="s">
        <v>37</v>
      </c>
      <c r="G280" s="94">
        <v>36.18</v>
      </c>
      <c r="H280" s="94">
        <v>36</v>
      </c>
      <c r="I280" s="94">
        <v>18</v>
      </c>
      <c r="J280" s="94"/>
      <c r="K280" s="94"/>
      <c r="L280" s="109">
        <v>54</v>
      </c>
      <c r="M280" s="109">
        <v>1</v>
      </c>
      <c r="N280" s="109">
        <f t="shared" si="80"/>
        <v>36</v>
      </c>
      <c r="O280" s="109">
        <f t="shared" si="81"/>
        <v>18</v>
      </c>
      <c r="P280" s="109">
        <f t="shared" si="82"/>
        <v>0</v>
      </c>
      <c r="Q280" s="512"/>
      <c r="R280" s="109">
        <f t="shared" si="83"/>
        <v>54</v>
      </c>
      <c r="S280" s="512">
        <v>59</v>
      </c>
      <c r="T280" s="109">
        <v>58</v>
      </c>
      <c r="U280" s="109" t="s">
        <v>498</v>
      </c>
      <c r="V280" s="105" t="s">
        <v>1778</v>
      </c>
      <c r="W280" s="98"/>
      <c r="X280" s="524" t="s">
        <v>1524</v>
      </c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</row>
    <row r="281" spans="1:75" ht="16.5" customHeight="1">
      <c r="A281" s="91">
        <v>8</v>
      </c>
      <c r="B281" s="94">
        <v>17</v>
      </c>
      <c r="C281" s="93" t="s">
        <v>590</v>
      </c>
      <c r="D281" s="96" t="s">
        <v>524</v>
      </c>
      <c r="E281" s="92">
        <v>3</v>
      </c>
      <c r="F281" s="96" t="s">
        <v>44</v>
      </c>
      <c r="G281" s="94">
        <v>36.18</v>
      </c>
      <c r="H281" s="94">
        <v>36</v>
      </c>
      <c r="I281" s="94">
        <v>18</v>
      </c>
      <c r="J281" s="94"/>
      <c r="K281" s="94"/>
      <c r="L281" s="109">
        <v>54</v>
      </c>
      <c r="M281" s="109">
        <v>1</v>
      </c>
      <c r="N281" s="109">
        <f t="shared" si="80"/>
        <v>36</v>
      </c>
      <c r="O281" s="109">
        <f t="shared" si="81"/>
        <v>18</v>
      </c>
      <c r="P281" s="109">
        <f t="shared" si="82"/>
        <v>0</v>
      </c>
      <c r="Q281" s="512"/>
      <c r="R281" s="109">
        <f t="shared" si="83"/>
        <v>54</v>
      </c>
      <c r="S281" s="512">
        <v>95</v>
      </c>
      <c r="T281" s="109">
        <v>58</v>
      </c>
      <c r="U281" s="109" t="s">
        <v>812</v>
      </c>
      <c r="V281" s="92"/>
      <c r="W281" s="93"/>
      <c r="X281" s="524" t="s">
        <v>1524</v>
      </c>
    </row>
    <row r="282" spans="1:75" ht="16.5" customHeight="1">
      <c r="A282" s="91">
        <v>9</v>
      </c>
      <c r="B282" s="94">
        <v>17</v>
      </c>
      <c r="C282" s="93" t="s">
        <v>406</v>
      </c>
      <c r="D282" s="96" t="s">
        <v>404</v>
      </c>
      <c r="E282" s="92">
        <v>3</v>
      </c>
      <c r="F282" s="96" t="s">
        <v>37</v>
      </c>
      <c r="G282" s="94">
        <v>36.18</v>
      </c>
      <c r="H282" s="94">
        <v>36</v>
      </c>
      <c r="I282" s="94">
        <v>18</v>
      </c>
      <c r="J282" s="94"/>
      <c r="K282" s="94"/>
      <c r="L282" s="109">
        <v>54</v>
      </c>
      <c r="M282" s="109">
        <v>1</v>
      </c>
      <c r="N282" s="109">
        <f t="shared" si="80"/>
        <v>36</v>
      </c>
      <c r="O282" s="109">
        <f t="shared" si="81"/>
        <v>18</v>
      </c>
      <c r="P282" s="109">
        <f t="shared" si="82"/>
        <v>0</v>
      </c>
      <c r="Q282" s="512"/>
      <c r="R282" s="109">
        <f t="shared" si="83"/>
        <v>54</v>
      </c>
      <c r="S282" s="512">
        <v>100</v>
      </c>
      <c r="T282" s="109">
        <v>59</v>
      </c>
      <c r="U282" s="109" t="s">
        <v>1653</v>
      </c>
      <c r="V282" s="92"/>
      <c r="W282" s="93"/>
      <c r="X282" s="524" t="s">
        <v>1524</v>
      </c>
    </row>
    <row r="283" spans="1:75" ht="16.5" customHeight="1">
      <c r="A283" s="91">
        <v>10</v>
      </c>
      <c r="B283" s="94">
        <v>17</v>
      </c>
      <c r="C283" s="93" t="s">
        <v>406</v>
      </c>
      <c r="D283" s="96" t="s">
        <v>404</v>
      </c>
      <c r="E283" s="94">
        <v>3</v>
      </c>
      <c r="F283" s="96" t="s">
        <v>44</v>
      </c>
      <c r="G283" s="94">
        <v>36.18</v>
      </c>
      <c r="H283" s="94">
        <v>36</v>
      </c>
      <c r="I283" s="94">
        <v>18</v>
      </c>
      <c r="J283" s="94"/>
      <c r="K283" s="94"/>
      <c r="L283" s="109">
        <v>54</v>
      </c>
      <c r="M283" s="109">
        <v>1</v>
      </c>
      <c r="N283" s="109">
        <f t="shared" si="80"/>
        <v>36</v>
      </c>
      <c r="O283" s="109">
        <f t="shared" si="81"/>
        <v>18</v>
      </c>
      <c r="P283" s="109">
        <f t="shared" si="82"/>
        <v>0</v>
      </c>
      <c r="Q283" s="512"/>
      <c r="R283" s="109">
        <f t="shared" si="83"/>
        <v>54</v>
      </c>
      <c r="S283" s="512">
        <v>90</v>
      </c>
      <c r="T283" s="109">
        <v>59</v>
      </c>
      <c r="U283" s="109" t="s">
        <v>85</v>
      </c>
      <c r="V283" s="92"/>
      <c r="W283" s="93"/>
      <c r="X283" s="524" t="s">
        <v>1524</v>
      </c>
    </row>
    <row r="284" spans="1:75" ht="16.5" customHeight="1">
      <c r="A284" s="91">
        <v>11</v>
      </c>
      <c r="B284" s="94">
        <v>17</v>
      </c>
      <c r="C284" s="93" t="s">
        <v>144</v>
      </c>
      <c r="D284" s="96" t="s">
        <v>404</v>
      </c>
      <c r="E284" s="94">
        <v>3</v>
      </c>
      <c r="F284" s="96" t="s">
        <v>37</v>
      </c>
      <c r="G284" s="94">
        <v>36.18</v>
      </c>
      <c r="H284" s="94">
        <v>36</v>
      </c>
      <c r="I284" s="94">
        <v>18</v>
      </c>
      <c r="J284" s="94"/>
      <c r="K284" s="94"/>
      <c r="L284" s="109">
        <v>54</v>
      </c>
      <c r="M284" s="109">
        <v>2</v>
      </c>
      <c r="N284" s="109">
        <f t="shared" si="80"/>
        <v>72</v>
      </c>
      <c r="O284" s="109">
        <f t="shared" si="81"/>
        <v>36</v>
      </c>
      <c r="P284" s="109">
        <f t="shared" si="82"/>
        <v>0</v>
      </c>
      <c r="Q284" s="512"/>
      <c r="R284" s="109">
        <f t="shared" si="83"/>
        <v>108</v>
      </c>
      <c r="S284" s="512">
        <v>75</v>
      </c>
      <c r="T284" s="109">
        <v>59</v>
      </c>
      <c r="U284" s="109" t="s">
        <v>53</v>
      </c>
      <c r="V284" s="92"/>
      <c r="W284" s="93"/>
      <c r="X284" s="524" t="s">
        <v>1524</v>
      </c>
    </row>
    <row r="285" spans="1:75" ht="16.5" customHeight="1">
      <c r="A285" s="91">
        <v>12</v>
      </c>
      <c r="B285" s="94">
        <v>17</v>
      </c>
      <c r="C285" s="93" t="s">
        <v>132</v>
      </c>
      <c r="D285" s="96" t="s">
        <v>405</v>
      </c>
      <c r="E285" s="94">
        <v>3</v>
      </c>
      <c r="F285" s="96" t="s">
        <v>37</v>
      </c>
      <c r="G285" s="94">
        <v>36.18</v>
      </c>
      <c r="H285" s="94">
        <v>36</v>
      </c>
      <c r="I285" s="94">
        <v>18</v>
      </c>
      <c r="J285" s="94"/>
      <c r="K285" s="94"/>
      <c r="L285" s="109">
        <v>54</v>
      </c>
      <c r="M285" s="109">
        <v>2</v>
      </c>
      <c r="N285" s="109">
        <f t="shared" si="80"/>
        <v>72</v>
      </c>
      <c r="O285" s="109">
        <f t="shared" si="81"/>
        <v>36</v>
      </c>
      <c r="P285" s="109">
        <f t="shared" si="82"/>
        <v>0</v>
      </c>
      <c r="Q285" s="512"/>
      <c r="R285" s="109">
        <f t="shared" si="83"/>
        <v>108</v>
      </c>
      <c r="S285" s="512">
        <v>65</v>
      </c>
      <c r="T285" s="109">
        <v>59</v>
      </c>
      <c r="U285" s="109" t="s">
        <v>396</v>
      </c>
      <c r="V285" s="92"/>
      <c r="W285" s="93"/>
      <c r="X285" s="524" t="s">
        <v>1524</v>
      </c>
    </row>
    <row r="286" spans="1:75" ht="16.5" customHeight="1">
      <c r="A286" s="91">
        <v>13</v>
      </c>
      <c r="B286" s="94">
        <v>17</v>
      </c>
      <c r="C286" s="93" t="s">
        <v>132</v>
      </c>
      <c r="D286" s="96" t="s">
        <v>405</v>
      </c>
      <c r="E286" s="94">
        <v>3</v>
      </c>
      <c r="F286" s="96" t="s">
        <v>37</v>
      </c>
      <c r="G286" s="94">
        <v>36.18</v>
      </c>
      <c r="H286" s="94">
        <v>36</v>
      </c>
      <c r="I286" s="94">
        <v>18</v>
      </c>
      <c r="J286" s="94"/>
      <c r="K286" s="94"/>
      <c r="L286" s="109">
        <v>54</v>
      </c>
      <c r="M286" s="109">
        <v>2</v>
      </c>
      <c r="N286" s="109">
        <f t="shared" si="80"/>
        <v>72</v>
      </c>
      <c r="O286" s="109">
        <f t="shared" si="81"/>
        <v>36</v>
      </c>
      <c r="P286" s="109">
        <f t="shared" si="82"/>
        <v>0</v>
      </c>
      <c r="Q286" s="512"/>
      <c r="R286" s="109">
        <f t="shared" si="83"/>
        <v>108</v>
      </c>
      <c r="S286" s="512">
        <v>75</v>
      </c>
      <c r="T286" s="109">
        <v>59</v>
      </c>
      <c r="U286" s="109" t="s">
        <v>635</v>
      </c>
      <c r="V286" s="92"/>
      <c r="W286" s="93"/>
      <c r="X286" s="524" t="s">
        <v>1524</v>
      </c>
    </row>
    <row r="287" spans="1:75" ht="16.5" customHeight="1">
      <c r="A287" s="91">
        <v>14</v>
      </c>
      <c r="B287" s="94">
        <v>17</v>
      </c>
      <c r="C287" s="93" t="s">
        <v>132</v>
      </c>
      <c r="D287" s="96" t="s">
        <v>405</v>
      </c>
      <c r="E287" s="94">
        <v>3</v>
      </c>
      <c r="F287" s="96" t="s">
        <v>37</v>
      </c>
      <c r="G287" s="94">
        <v>36.18</v>
      </c>
      <c r="H287" s="94">
        <v>36</v>
      </c>
      <c r="I287" s="94">
        <v>18</v>
      </c>
      <c r="J287" s="94"/>
      <c r="K287" s="94"/>
      <c r="L287" s="109">
        <v>54</v>
      </c>
      <c r="M287" s="109">
        <v>3</v>
      </c>
      <c r="N287" s="109">
        <f t="shared" si="80"/>
        <v>108</v>
      </c>
      <c r="O287" s="109">
        <f t="shared" si="81"/>
        <v>54</v>
      </c>
      <c r="P287" s="109">
        <f t="shared" si="82"/>
        <v>0</v>
      </c>
      <c r="Q287" s="512"/>
      <c r="R287" s="109">
        <f t="shared" si="83"/>
        <v>162</v>
      </c>
      <c r="S287" s="512">
        <v>100</v>
      </c>
      <c r="T287" s="109">
        <v>59</v>
      </c>
      <c r="U287" s="109" t="s">
        <v>89</v>
      </c>
      <c r="V287" s="92"/>
      <c r="W287" s="93"/>
      <c r="X287" s="524" t="s">
        <v>1524</v>
      </c>
    </row>
    <row r="288" spans="1:75" ht="16.5" customHeight="1">
      <c r="A288" s="91">
        <v>15</v>
      </c>
      <c r="B288" s="94">
        <v>17</v>
      </c>
      <c r="C288" s="93" t="s">
        <v>132</v>
      </c>
      <c r="D288" s="96" t="s">
        <v>405</v>
      </c>
      <c r="E288" s="94">
        <v>3</v>
      </c>
      <c r="F288" s="96" t="s">
        <v>37</v>
      </c>
      <c r="G288" s="94">
        <v>36.18</v>
      </c>
      <c r="H288" s="94">
        <v>36</v>
      </c>
      <c r="I288" s="94">
        <v>18</v>
      </c>
      <c r="J288" s="94"/>
      <c r="K288" s="94"/>
      <c r="L288" s="109">
        <v>54</v>
      </c>
      <c r="M288" s="109">
        <v>1</v>
      </c>
      <c r="N288" s="109">
        <f t="shared" si="80"/>
        <v>36</v>
      </c>
      <c r="O288" s="109">
        <f t="shared" si="81"/>
        <v>18</v>
      </c>
      <c r="P288" s="109">
        <f t="shared" si="82"/>
        <v>0</v>
      </c>
      <c r="Q288" s="512"/>
      <c r="R288" s="109">
        <f t="shared" si="83"/>
        <v>54</v>
      </c>
      <c r="S288" s="512">
        <v>125</v>
      </c>
      <c r="T288" s="109">
        <v>59</v>
      </c>
      <c r="U288" s="109" t="s">
        <v>79</v>
      </c>
      <c r="V288" s="92"/>
      <c r="W288" s="93"/>
      <c r="X288" s="524" t="s">
        <v>1524</v>
      </c>
    </row>
    <row r="289" spans="1:75" ht="16.5" customHeight="1">
      <c r="A289" s="91">
        <v>16</v>
      </c>
      <c r="B289" s="94">
        <v>17</v>
      </c>
      <c r="C289" s="93" t="s">
        <v>144</v>
      </c>
      <c r="D289" s="96" t="s">
        <v>404</v>
      </c>
      <c r="E289" s="94">
        <v>3</v>
      </c>
      <c r="F289" s="96" t="s">
        <v>37</v>
      </c>
      <c r="G289" s="94">
        <v>36.18</v>
      </c>
      <c r="H289" s="94">
        <v>36</v>
      </c>
      <c r="I289" s="94">
        <v>18</v>
      </c>
      <c r="J289" s="94"/>
      <c r="K289" s="94"/>
      <c r="L289" s="109">
        <v>54</v>
      </c>
      <c r="M289" s="109">
        <v>1</v>
      </c>
      <c r="N289" s="109">
        <f t="shared" si="80"/>
        <v>36</v>
      </c>
      <c r="O289" s="109">
        <f t="shared" si="81"/>
        <v>18</v>
      </c>
      <c r="P289" s="109">
        <f t="shared" si="82"/>
        <v>0</v>
      </c>
      <c r="Q289" s="512"/>
      <c r="R289" s="109">
        <f t="shared" si="83"/>
        <v>54</v>
      </c>
      <c r="S289" s="512">
        <v>100</v>
      </c>
      <c r="T289" s="109">
        <v>59</v>
      </c>
      <c r="U289" s="109" t="s">
        <v>498</v>
      </c>
      <c r="V289" s="92"/>
      <c r="W289" s="93"/>
      <c r="X289" s="524" t="s">
        <v>1524</v>
      </c>
    </row>
    <row r="290" spans="1:75" ht="16.5" customHeight="1">
      <c r="A290" s="91">
        <v>17</v>
      </c>
      <c r="B290" s="94">
        <v>17</v>
      </c>
      <c r="C290" s="93" t="s">
        <v>496</v>
      </c>
      <c r="D290" s="96" t="s">
        <v>405</v>
      </c>
      <c r="E290" s="94">
        <v>3</v>
      </c>
      <c r="F290" s="96" t="s">
        <v>44</v>
      </c>
      <c r="G290" s="94">
        <v>36.18</v>
      </c>
      <c r="H290" s="94">
        <v>36</v>
      </c>
      <c r="I290" s="94">
        <v>18</v>
      </c>
      <c r="J290" s="94"/>
      <c r="K290" s="94"/>
      <c r="L290" s="109">
        <v>54</v>
      </c>
      <c r="M290" s="109">
        <v>1</v>
      </c>
      <c r="N290" s="109">
        <f t="shared" si="80"/>
        <v>36</v>
      </c>
      <c r="O290" s="109">
        <f t="shared" si="81"/>
        <v>18</v>
      </c>
      <c r="P290" s="109">
        <f t="shared" si="82"/>
        <v>0</v>
      </c>
      <c r="Q290" s="512"/>
      <c r="R290" s="109">
        <f t="shared" si="83"/>
        <v>54</v>
      </c>
      <c r="S290" s="512">
        <v>90</v>
      </c>
      <c r="T290" s="109">
        <v>59</v>
      </c>
      <c r="U290" s="109" t="s">
        <v>60</v>
      </c>
      <c r="V290" s="92"/>
      <c r="W290" s="93"/>
      <c r="X290" s="524" t="s">
        <v>1524</v>
      </c>
    </row>
    <row r="291" spans="1:75" ht="16.5" customHeight="1">
      <c r="A291" s="91">
        <v>18</v>
      </c>
      <c r="B291" s="94">
        <v>17</v>
      </c>
      <c r="C291" s="93" t="s">
        <v>523</v>
      </c>
      <c r="D291" s="96" t="s">
        <v>524</v>
      </c>
      <c r="E291" s="94">
        <v>3</v>
      </c>
      <c r="F291" s="96" t="s">
        <v>37</v>
      </c>
      <c r="G291" s="94">
        <v>36.18</v>
      </c>
      <c r="H291" s="94">
        <v>36</v>
      </c>
      <c r="I291" s="94">
        <v>18</v>
      </c>
      <c r="J291" s="94"/>
      <c r="K291" s="94"/>
      <c r="L291" s="109">
        <v>54</v>
      </c>
      <c r="M291" s="109">
        <v>1</v>
      </c>
      <c r="N291" s="109">
        <f t="shared" si="80"/>
        <v>36</v>
      </c>
      <c r="O291" s="109">
        <f t="shared" si="81"/>
        <v>18</v>
      </c>
      <c r="P291" s="109">
        <f t="shared" si="82"/>
        <v>0</v>
      </c>
      <c r="Q291" s="512"/>
      <c r="R291" s="109">
        <f t="shared" si="83"/>
        <v>54</v>
      </c>
      <c r="S291" s="512">
        <v>80</v>
      </c>
      <c r="T291" s="109">
        <v>59</v>
      </c>
      <c r="U291" s="109" t="s">
        <v>1674</v>
      </c>
      <c r="V291" s="92"/>
      <c r="W291" s="93"/>
      <c r="X291" s="524" t="s">
        <v>1524</v>
      </c>
    </row>
    <row r="292" spans="1:75" ht="16.5" customHeight="1">
      <c r="A292" s="103"/>
      <c r="B292" s="94"/>
      <c r="C292" s="98" t="s">
        <v>313</v>
      </c>
      <c r="D292" s="96"/>
      <c r="E292" s="94"/>
      <c r="F292" s="96"/>
      <c r="G292" s="94"/>
      <c r="H292" s="94"/>
      <c r="I292" s="94"/>
      <c r="J292" s="94"/>
      <c r="K292" s="94"/>
      <c r="L292" s="109"/>
      <c r="M292" s="609">
        <f t="shared" ref="M292:R292" si="84">SUM(M274:M291)</f>
        <v>26</v>
      </c>
      <c r="N292" s="104">
        <f t="shared" si="84"/>
        <v>900</v>
      </c>
      <c r="O292" s="104">
        <f t="shared" si="84"/>
        <v>450</v>
      </c>
      <c r="P292" s="104">
        <f t="shared" si="84"/>
        <v>0</v>
      </c>
      <c r="Q292" s="649">
        <f t="shared" si="84"/>
        <v>0</v>
      </c>
      <c r="R292" s="104">
        <f t="shared" si="84"/>
        <v>1350</v>
      </c>
      <c r="S292" s="512"/>
      <c r="T292" s="109"/>
      <c r="U292" s="109"/>
      <c r="V292" s="105"/>
      <c r="W292" s="98"/>
      <c r="X292" s="524" t="s">
        <v>1524</v>
      </c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</row>
    <row r="293" spans="1:75" ht="16.5" customHeight="1">
      <c r="A293" s="95">
        <v>1</v>
      </c>
      <c r="B293" s="94">
        <v>19</v>
      </c>
      <c r="C293" s="93" t="s">
        <v>61</v>
      </c>
      <c r="D293" s="96" t="s">
        <v>407</v>
      </c>
      <c r="E293" s="94">
        <v>2</v>
      </c>
      <c r="F293" s="96" t="s">
        <v>37</v>
      </c>
      <c r="G293" s="94">
        <v>24.12</v>
      </c>
      <c r="H293" s="94">
        <v>24</v>
      </c>
      <c r="I293" s="94">
        <v>12</v>
      </c>
      <c r="J293" s="94"/>
      <c r="K293" s="94"/>
      <c r="L293" s="109">
        <v>36</v>
      </c>
      <c r="M293" s="109">
        <v>1</v>
      </c>
      <c r="N293" s="109">
        <f t="shared" ref="N293:N312" si="85">H293*M293</f>
        <v>24</v>
      </c>
      <c r="O293" s="109">
        <f t="shared" ref="O293:O312" si="86">I293*M293</f>
        <v>12</v>
      </c>
      <c r="P293" s="109">
        <f t="shared" ref="P293:P312" si="87">J293*M293</f>
        <v>0</v>
      </c>
      <c r="Q293" s="512"/>
      <c r="R293" s="109">
        <f t="shared" ref="R293:R312" si="88">L293*M293</f>
        <v>36</v>
      </c>
      <c r="S293" s="512">
        <v>100</v>
      </c>
      <c r="T293" s="109">
        <v>57</v>
      </c>
      <c r="U293" s="109" t="s">
        <v>498</v>
      </c>
      <c r="V293" s="92"/>
      <c r="W293" s="93"/>
      <c r="X293" s="524" t="s">
        <v>1536</v>
      </c>
    </row>
    <row r="294" spans="1:75" ht="16.5" customHeight="1">
      <c r="A294" s="95">
        <v>2</v>
      </c>
      <c r="B294" s="94">
        <v>19</v>
      </c>
      <c r="C294" s="93" t="s">
        <v>885</v>
      </c>
      <c r="D294" s="96" t="s">
        <v>886</v>
      </c>
      <c r="E294" s="92">
        <v>3</v>
      </c>
      <c r="F294" s="96" t="s">
        <v>37</v>
      </c>
      <c r="G294" s="94" t="s">
        <v>753</v>
      </c>
      <c r="H294" s="94">
        <v>34</v>
      </c>
      <c r="I294" s="94">
        <v>12</v>
      </c>
      <c r="J294" s="94">
        <v>5</v>
      </c>
      <c r="K294" s="94"/>
      <c r="L294" s="109">
        <v>51</v>
      </c>
      <c r="M294" s="109">
        <v>3</v>
      </c>
      <c r="N294" s="109">
        <f t="shared" si="85"/>
        <v>102</v>
      </c>
      <c r="O294" s="109">
        <f t="shared" si="86"/>
        <v>36</v>
      </c>
      <c r="P294" s="109">
        <f t="shared" si="87"/>
        <v>15</v>
      </c>
      <c r="Q294" s="512"/>
      <c r="R294" s="109">
        <f t="shared" si="88"/>
        <v>153</v>
      </c>
      <c r="S294" s="512">
        <v>90</v>
      </c>
      <c r="T294" s="109">
        <v>57</v>
      </c>
      <c r="U294" s="109" t="s">
        <v>60</v>
      </c>
      <c r="V294" s="92"/>
      <c r="W294" s="93"/>
      <c r="X294" s="524" t="s">
        <v>1536</v>
      </c>
    </row>
    <row r="295" spans="1:75" ht="16.5" customHeight="1">
      <c r="A295" s="95">
        <v>3</v>
      </c>
      <c r="B295" s="94">
        <v>19</v>
      </c>
      <c r="C295" s="93" t="s">
        <v>785</v>
      </c>
      <c r="D295" s="96" t="s">
        <v>241</v>
      </c>
      <c r="E295" s="94">
        <v>3</v>
      </c>
      <c r="F295" s="96" t="s">
        <v>37</v>
      </c>
      <c r="G295" s="94">
        <v>36.18</v>
      </c>
      <c r="H295" s="94">
        <v>36</v>
      </c>
      <c r="I295" s="94">
        <v>18</v>
      </c>
      <c r="J295" s="94"/>
      <c r="K295" s="94"/>
      <c r="L295" s="109">
        <v>54</v>
      </c>
      <c r="M295" s="109">
        <v>2</v>
      </c>
      <c r="N295" s="109">
        <f t="shared" si="85"/>
        <v>72</v>
      </c>
      <c r="O295" s="109">
        <f t="shared" si="86"/>
        <v>36</v>
      </c>
      <c r="P295" s="109">
        <f t="shared" si="87"/>
        <v>0</v>
      </c>
      <c r="Q295" s="512"/>
      <c r="R295" s="109">
        <f t="shared" si="88"/>
        <v>108</v>
      </c>
      <c r="S295" s="512">
        <v>80</v>
      </c>
      <c r="T295" s="109">
        <v>57</v>
      </c>
      <c r="U295" s="109" t="s">
        <v>60</v>
      </c>
      <c r="V295" s="92"/>
      <c r="W295" s="93"/>
      <c r="X295" s="524" t="s">
        <v>1536</v>
      </c>
    </row>
    <row r="296" spans="1:75" ht="16.5" customHeight="1">
      <c r="A296" s="95">
        <v>4</v>
      </c>
      <c r="B296" s="94">
        <v>19</v>
      </c>
      <c r="C296" s="93" t="s">
        <v>887</v>
      </c>
      <c r="D296" s="96" t="s">
        <v>888</v>
      </c>
      <c r="E296" s="94">
        <v>3</v>
      </c>
      <c r="F296" s="96" t="s">
        <v>37</v>
      </c>
      <c r="G296" s="94" t="s">
        <v>753</v>
      </c>
      <c r="H296" s="94">
        <v>34</v>
      </c>
      <c r="I296" s="94">
        <v>12</v>
      </c>
      <c r="J296" s="94">
        <v>5</v>
      </c>
      <c r="K296" s="94"/>
      <c r="L296" s="109">
        <v>51</v>
      </c>
      <c r="M296" s="109">
        <v>3</v>
      </c>
      <c r="N296" s="109">
        <f t="shared" si="85"/>
        <v>102</v>
      </c>
      <c r="O296" s="109">
        <f t="shared" si="86"/>
        <v>36</v>
      </c>
      <c r="P296" s="109">
        <f t="shared" si="87"/>
        <v>15</v>
      </c>
      <c r="Q296" s="512"/>
      <c r="R296" s="109">
        <f t="shared" si="88"/>
        <v>153</v>
      </c>
      <c r="S296" s="512">
        <v>90</v>
      </c>
      <c r="T296" s="109">
        <v>57</v>
      </c>
      <c r="U296" s="109" t="s">
        <v>60</v>
      </c>
      <c r="V296" s="92"/>
      <c r="W296" s="93"/>
      <c r="X296" s="524" t="s">
        <v>1536</v>
      </c>
    </row>
    <row r="297" spans="1:75" ht="16.5" customHeight="1">
      <c r="A297" s="95">
        <v>5</v>
      </c>
      <c r="B297" s="94">
        <v>19</v>
      </c>
      <c r="C297" s="93" t="s">
        <v>889</v>
      </c>
      <c r="D297" s="96" t="s">
        <v>324</v>
      </c>
      <c r="E297" s="94">
        <v>3</v>
      </c>
      <c r="F297" s="96" t="s">
        <v>37</v>
      </c>
      <c r="G297" s="94">
        <v>36.18</v>
      </c>
      <c r="H297" s="94">
        <v>36</v>
      </c>
      <c r="I297" s="94">
        <v>18</v>
      </c>
      <c r="J297" s="94"/>
      <c r="K297" s="94"/>
      <c r="L297" s="109">
        <v>54</v>
      </c>
      <c r="M297" s="109">
        <v>1</v>
      </c>
      <c r="N297" s="109">
        <f t="shared" si="85"/>
        <v>36</v>
      </c>
      <c r="O297" s="109">
        <f t="shared" si="86"/>
        <v>18</v>
      </c>
      <c r="P297" s="109">
        <f t="shared" si="87"/>
        <v>0</v>
      </c>
      <c r="Q297" s="512"/>
      <c r="R297" s="109">
        <f t="shared" si="88"/>
        <v>54</v>
      </c>
      <c r="S297" s="512">
        <v>110</v>
      </c>
      <c r="T297" s="109">
        <v>57</v>
      </c>
      <c r="U297" s="109" t="s">
        <v>60</v>
      </c>
      <c r="V297" s="92"/>
      <c r="W297" s="93"/>
      <c r="X297" s="524" t="s">
        <v>1536</v>
      </c>
    </row>
    <row r="298" spans="1:75" s="134" customFormat="1" ht="16.5" customHeight="1">
      <c r="A298" s="95">
        <v>6</v>
      </c>
      <c r="B298" s="94">
        <v>19</v>
      </c>
      <c r="C298" s="93" t="s">
        <v>890</v>
      </c>
      <c r="D298" s="96" t="s">
        <v>408</v>
      </c>
      <c r="E298" s="94">
        <v>2</v>
      </c>
      <c r="F298" s="96" t="s">
        <v>37</v>
      </c>
      <c r="G298" s="94" t="s">
        <v>737</v>
      </c>
      <c r="H298" s="94"/>
      <c r="I298" s="94">
        <v>60</v>
      </c>
      <c r="J298" s="94"/>
      <c r="K298" s="94"/>
      <c r="L298" s="109">
        <v>60</v>
      </c>
      <c r="M298" s="109">
        <v>3</v>
      </c>
      <c r="N298" s="109">
        <f t="shared" si="85"/>
        <v>0</v>
      </c>
      <c r="O298" s="109">
        <f t="shared" si="86"/>
        <v>180</v>
      </c>
      <c r="P298" s="109">
        <f t="shared" si="87"/>
        <v>0</v>
      </c>
      <c r="Q298" s="512"/>
      <c r="R298" s="109">
        <f t="shared" si="88"/>
        <v>180</v>
      </c>
      <c r="S298" s="512">
        <v>30</v>
      </c>
      <c r="T298" s="109">
        <v>57</v>
      </c>
      <c r="U298" s="109" t="s">
        <v>60</v>
      </c>
      <c r="V298" s="92"/>
      <c r="W298" s="93" t="s">
        <v>736</v>
      </c>
      <c r="X298" s="524" t="s">
        <v>1536</v>
      </c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 ht="16.5" customHeight="1">
      <c r="A299" s="95">
        <v>7</v>
      </c>
      <c r="B299" s="94">
        <v>19</v>
      </c>
      <c r="C299" s="93" t="s">
        <v>135</v>
      </c>
      <c r="D299" s="96" t="s">
        <v>189</v>
      </c>
      <c r="E299" s="94">
        <v>3</v>
      </c>
      <c r="F299" s="96" t="s">
        <v>44</v>
      </c>
      <c r="G299" s="94">
        <v>36.18</v>
      </c>
      <c r="H299" s="94">
        <v>36</v>
      </c>
      <c r="I299" s="94">
        <v>18</v>
      </c>
      <c r="J299" s="94"/>
      <c r="K299" s="94"/>
      <c r="L299" s="109">
        <v>54</v>
      </c>
      <c r="M299" s="109">
        <v>1</v>
      </c>
      <c r="N299" s="109">
        <f t="shared" si="85"/>
        <v>36</v>
      </c>
      <c r="O299" s="109">
        <f t="shared" si="86"/>
        <v>18</v>
      </c>
      <c r="P299" s="109">
        <f t="shared" si="87"/>
        <v>0</v>
      </c>
      <c r="Q299" s="512"/>
      <c r="R299" s="109">
        <f t="shared" si="88"/>
        <v>54</v>
      </c>
      <c r="S299" s="512">
        <v>115</v>
      </c>
      <c r="T299" s="109">
        <v>57</v>
      </c>
      <c r="U299" s="109" t="s">
        <v>95</v>
      </c>
      <c r="V299" s="92"/>
      <c r="W299" s="93"/>
      <c r="X299" s="524" t="s">
        <v>1536</v>
      </c>
    </row>
    <row r="300" spans="1:75" ht="16.5" customHeight="1">
      <c r="A300" s="95">
        <v>8</v>
      </c>
      <c r="B300" s="94">
        <v>19</v>
      </c>
      <c r="C300" s="93" t="s">
        <v>135</v>
      </c>
      <c r="D300" s="96" t="s">
        <v>189</v>
      </c>
      <c r="E300" s="94">
        <v>3</v>
      </c>
      <c r="F300" s="96" t="s">
        <v>44</v>
      </c>
      <c r="G300" s="94">
        <v>36.18</v>
      </c>
      <c r="H300" s="94">
        <v>36</v>
      </c>
      <c r="I300" s="94">
        <v>18</v>
      </c>
      <c r="J300" s="94"/>
      <c r="K300" s="94"/>
      <c r="L300" s="109">
        <v>54</v>
      </c>
      <c r="M300" s="109">
        <v>1</v>
      </c>
      <c r="N300" s="109">
        <f t="shared" si="85"/>
        <v>36</v>
      </c>
      <c r="O300" s="109">
        <f t="shared" si="86"/>
        <v>18</v>
      </c>
      <c r="P300" s="109">
        <f t="shared" si="87"/>
        <v>0</v>
      </c>
      <c r="Q300" s="512"/>
      <c r="R300" s="109">
        <f t="shared" si="88"/>
        <v>54</v>
      </c>
      <c r="S300" s="512">
        <v>90</v>
      </c>
      <c r="T300" s="109">
        <v>58</v>
      </c>
      <c r="U300" s="109" t="s">
        <v>85</v>
      </c>
      <c r="V300" s="92"/>
      <c r="W300" s="93"/>
      <c r="X300" s="524" t="s">
        <v>1536</v>
      </c>
    </row>
    <row r="301" spans="1:75" ht="16.5" customHeight="1">
      <c r="A301" s="95">
        <v>9</v>
      </c>
      <c r="B301" s="94">
        <v>19</v>
      </c>
      <c r="C301" s="93" t="s">
        <v>135</v>
      </c>
      <c r="D301" s="96" t="s">
        <v>189</v>
      </c>
      <c r="E301" s="94">
        <v>3</v>
      </c>
      <c r="F301" s="96" t="s">
        <v>44</v>
      </c>
      <c r="G301" s="94">
        <v>36.18</v>
      </c>
      <c r="H301" s="94">
        <v>36</v>
      </c>
      <c r="I301" s="94">
        <v>18</v>
      </c>
      <c r="J301" s="94"/>
      <c r="K301" s="94"/>
      <c r="L301" s="109">
        <v>54</v>
      </c>
      <c r="M301" s="109">
        <v>1</v>
      </c>
      <c r="N301" s="109">
        <f t="shared" si="85"/>
        <v>36</v>
      </c>
      <c r="O301" s="109">
        <f t="shared" si="86"/>
        <v>18</v>
      </c>
      <c r="P301" s="109">
        <f t="shared" si="87"/>
        <v>0</v>
      </c>
      <c r="Q301" s="512"/>
      <c r="R301" s="109">
        <f t="shared" si="88"/>
        <v>54</v>
      </c>
      <c r="S301" s="512">
        <v>66</v>
      </c>
      <c r="T301" s="109">
        <v>58</v>
      </c>
      <c r="U301" s="109" t="s">
        <v>396</v>
      </c>
      <c r="V301" s="92"/>
      <c r="W301" s="93"/>
      <c r="X301" s="524" t="s">
        <v>1536</v>
      </c>
    </row>
    <row r="302" spans="1:75" ht="16.5" customHeight="1">
      <c r="A302" s="95">
        <v>10</v>
      </c>
      <c r="B302" s="94">
        <v>19</v>
      </c>
      <c r="C302" s="93" t="s">
        <v>135</v>
      </c>
      <c r="D302" s="96" t="s">
        <v>189</v>
      </c>
      <c r="E302" s="94">
        <v>3</v>
      </c>
      <c r="F302" s="96" t="s">
        <v>44</v>
      </c>
      <c r="G302" s="94">
        <v>36.18</v>
      </c>
      <c r="H302" s="94">
        <v>36</v>
      </c>
      <c r="I302" s="94">
        <v>18</v>
      </c>
      <c r="J302" s="94"/>
      <c r="K302" s="94"/>
      <c r="L302" s="109">
        <v>54</v>
      </c>
      <c r="M302" s="109">
        <v>1</v>
      </c>
      <c r="N302" s="109">
        <f t="shared" si="85"/>
        <v>36</v>
      </c>
      <c r="O302" s="109">
        <f t="shared" si="86"/>
        <v>18</v>
      </c>
      <c r="P302" s="109">
        <f t="shared" si="87"/>
        <v>0</v>
      </c>
      <c r="Q302" s="512"/>
      <c r="R302" s="109">
        <f t="shared" si="88"/>
        <v>54</v>
      </c>
      <c r="S302" s="512">
        <v>115</v>
      </c>
      <c r="T302" s="109">
        <v>58</v>
      </c>
      <c r="U302" s="109" t="s">
        <v>53</v>
      </c>
      <c r="V302" s="92"/>
      <c r="W302" s="93"/>
      <c r="X302" s="524" t="s">
        <v>1536</v>
      </c>
    </row>
    <row r="303" spans="1:75" ht="16.5" customHeight="1">
      <c r="A303" s="95">
        <v>11</v>
      </c>
      <c r="B303" s="94">
        <v>19</v>
      </c>
      <c r="C303" s="93" t="s">
        <v>936</v>
      </c>
      <c r="D303" s="96" t="s">
        <v>937</v>
      </c>
      <c r="E303" s="94">
        <v>2</v>
      </c>
      <c r="F303" s="96" t="s">
        <v>44</v>
      </c>
      <c r="G303" s="94">
        <v>24.12</v>
      </c>
      <c r="H303" s="94">
        <v>24</v>
      </c>
      <c r="I303" s="94">
        <v>12</v>
      </c>
      <c r="J303" s="94"/>
      <c r="K303" s="94"/>
      <c r="L303" s="109">
        <v>36</v>
      </c>
      <c r="M303" s="109">
        <v>1</v>
      </c>
      <c r="N303" s="109">
        <f t="shared" si="85"/>
        <v>24</v>
      </c>
      <c r="O303" s="109">
        <f t="shared" si="86"/>
        <v>12</v>
      </c>
      <c r="P303" s="109">
        <f t="shared" si="87"/>
        <v>0</v>
      </c>
      <c r="Q303" s="512"/>
      <c r="R303" s="109">
        <f t="shared" si="88"/>
        <v>36</v>
      </c>
      <c r="S303" s="512">
        <v>85</v>
      </c>
      <c r="T303" s="109">
        <v>58</v>
      </c>
      <c r="U303" s="109" t="s">
        <v>99</v>
      </c>
      <c r="V303" s="92"/>
      <c r="W303" s="93"/>
      <c r="X303" s="524" t="s">
        <v>1536</v>
      </c>
    </row>
    <row r="304" spans="1:75" ht="16.5" customHeight="1">
      <c r="A304" s="95">
        <v>12</v>
      </c>
      <c r="B304" s="94">
        <v>19</v>
      </c>
      <c r="C304" s="93" t="s">
        <v>713</v>
      </c>
      <c r="D304" s="96" t="s">
        <v>407</v>
      </c>
      <c r="E304" s="92">
        <v>2</v>
      </c>
      <c r="F304" s="96" t="s">
        <v>37</v>
      </c>
      <c r="G304" s="94">
        <v>24.12</v>
      </c>
      <c r="H304" s="94">
        <v>24</v>
      </c>
      <c r="I304" s="94">
        <v>12</v>
      </c>
      <c r="J304" s="94"/>
      <c r="K304" s="94"/>
      <c r="L304" s="109">
        <v>36</v>
      </c>
      <c r="M304" s="109">
        <v>2</v>
      </c>
      <c r="N304" s="109">
        <f t="shared" si="85"/>
        <v>48</v>
      </c>
      <c r="O304" s="109">
        <f t="shared" si="86"/>
        <v>24</v>
      </c>
      <c r="P304" s="109">
        <f t="shared" si="87"/>
        <v>0</v>
      </c>
      <c r="Q304" s="512"/>
      <c r="R304" s="109">
        <f t="shared" si="88"/>
        <v>72</v>
      </c>
      <c r="S304" s="512">
        <v>100</v>
      </c>
      <c r="T304" s="109">
        <v>58</v>
      </c>
      <c r="U304" s="109" t="s">
        <v>60</v>
      </c>
      <c r="V304" s="92" t="s">
        <v>1624</v>
      </c>
      <c r="W304" s="93"/>
      <c r="X304" s="524" t="s">
        <v>1536</v>
      </c>
    </row>
    <row r="305" spans="1:75" ht="16.5" customHeight="1">
      <c r="A305" s="95">
        <v>13</v>
      </c>
      <c r="B305" s="94">
        <v>19</v>
      </c>
      <c r="C305" s="93" t="s">
        <v>936</v>
      </c>
      <c r="D305" s="96" t="s">
        <v>937</v>
      </c>
      <c r="E305" s="92">
        <v>2</v>
      </c>
      <c r="F305" s="96" t="s">
        <v>44</v>
      </c>
      <c r="G305" s="94">
        <v>24.12</v>
      </c>
      <c r="H305" s="94">
        <v>24</v>
      </c>
      <c r="I305" s="94">
        <v>12</v>
      </c>
      <c r="J305" s="94"/>
      <c r="K305" s="94"/>
      <c r="L305" s="109">
        <v>36</v>
      </c>
      <c r="M305" s="109">
        <v>1</v>
      </c>
      <c r="N305" s="109">
        <f t="shared" si="85"/>
        <v>24</v>
      </c>
      <c r="O305" s="109">
        <f t="shared" si="86"/>
        <v>12</v>
      </c>
      <c r="P305" s="109">
        <f t="shared" si="87"/>
        <v>0</v>
      </c>
      <c r="Q305" s="512"/>
      <c r="R305" s="109">
        <f t="shared" si="88"/>
        <v>36</v>
      </c>
      <c r="S305" s="512">
        <v>100</v>
      </c>
      <c r="T305" s="109">
        <v>58</v>
      </c>
      <c r="U305" s="109" t="s">
        <v>95</v>
      </c>
      <c r="V305" s="92"/>
      <c r="W305" s="93"/>
      <c r="X305" s="524" t="s">
        <v>1536</v>
      </c>
    </row>
    <row r="306" spans="1:75" ht="16.5" customHeight="1">
      <c r="A306" s="95">
        <v>14</v>
      </c>
      <c r="B306" s="94">
        <v>19</v>
      </c>
      <c r="C306" s="93" t="s">
        <v>591</v>
      </c>
      <c r="D306" s="96" t="s">
        <v>592</v>
      </c>
      <c r="E306" s="94">
        <v>2</v>
      </c>
      <c r="F306" s="96" t="s">
        <v>37</v>
      </c>
      <c r="G306" s="94" t="s">
        <v>737</v>
      </c>
      <c r="H306" s="94"/>
      <c r="I306" s="94">
        <v>60</v>
      </c>
      <c r="J306" s="94"/>
      <c r="K306" s="94"/>
      <c r="L306" s="109">
        <v>60</v>
      </c>
      <c r="M306" s="109">
        <v>2</v>
      </c>
      <c r="N306" s="109">
        <f t="shared" si="85"/>
        <v>0</v>
      </c>
      <c r="O306" s="109">
        <f t="shared" si="86"/>
        <v>120</v>
      </c>
      <c r="P306" s="109">
        <f t="shared" si="87"/>
        <v>0</v>
      </c>
      <c r="Q306" s="512"/>
      <c r="R306" s="109">
        <f t="shared" si="88"/>
        <v>120</v>
      </c>
      <c r="S306" s="512">
        <v>28</v>
      </c>
      <c r="T306" s="109">
        <v>58</v>
      </c>
      <c r="U306" s="109" t="s">
        <v>811</v>
      </c>
      <c r="V306" s="92"/>
      <c r="W306" s="93" t="s">
        <v>736</v>
      </c>
      <c r="X306" s="524" t="s">
        <v>1536</v>
      </c>
    </row>
    <row r="307" spans="1:75" ht="16.5" customHeight="1">
      <c r="A307" s="95">
        <v>15</v>
      </c>
      <c r="B307" s="94">
        <v>19</v>
      </c>
      <c r="C307" s="93" t="s">
        <v>135</v>
      </c>
      <c r="D307" s="96" t="s">
        <v>189</v>
      </c>
      <c r="E307" s="92">
        <v>3</v>
      </c>
      <c r="F307" s="96" t="s">
        <v>44</v>
      </c>
      <c r="G307" s="94">
        <v>36.18</v>
      </c>
      <c r="H307" s="94">
        <v>36</v>
      </c>
      <c r="I307" s="94">
        <v>18</v>
      </c>
      <c r="J307" s="94"/>
      <c r="K307" s="94"/>
      <c r="L307" s="109">
        <v>54</v>
      </c>
      <c r="M307" s="109">
        <v>1</v>
      </c>
      <c r="N307" s="109">
        <f t="shared" si="85"/>
        <v>36</v>
      </c>
      <c r="O307" s="109">
        <f t="shared" si="86"/>
        <v>18</v>
      </c>
      <c r="P307" s="109">
        <f t="shared" si="87"/>
        <v>0</v>
      </c>
      <c r="Q307" s="512"/>
      <c r="R307" s="109">
        <f t="shared" si="88"/>
        <v>54</v>
      </c>
      <c r="S307" s="512">
        <v>90</v>
      </c>
      <c r="T307" s="109">
        <v>58</v>
      </c>
      <c r="U307" s="109" t="s">
        <v>813</v>
      </c>
      <c r="V307" s="92"/>
      <c r="W307" s="93"/>
      <c r="X307" s="524" t="s">
        <v>1536</v>
      </c>
    </row>
    <row r="308" spans="1:75" ht="16.5" customHeight="1">
      <c r="A308" s="95">
        <v>16</v>
      </c>
      <c r="B308" s="94">
        <v>19</v>
      </c>
      <c r="C308" s="93" t="s">
        <v>1842</v>
      </c>
      <c r="D308" s="96" t="s">
        <v>408</v>
      </c>
      <c r="E308" s="94">
        <v>2</v>
      </c>
      <c r="F308" s="96" t="s">
        <v>44</v>
      </c>
      <c r="G308" s="94" t="s">
        <v>737</v>
      </c>
      <c r="H308" s="94"/>
      <c r="I308" s="94">
        <v>60</v>
      </c>
      <c r="J308" s="94"/>
      <c r="K308" s="94"/>
      <c r="L308" s="109">
        <v>60</v>
      </c>
      <c r="M308" s="109">
        <v>2</v>
      </c>
      <c r="N308" s="109">
        <f t="shared" si="85"/>
        <v>0</v>
      </c>
      <c r="O308" s="109">
        <f t="shared" si="86"/>
        <v>120</v>
      </c>
      <c r="P308" s="109">
        <f t="shared" si="87"/>
        <v>0</v>
      </c>
      <c r="Q308" s="512"/>
      <c r="R308" s="109">
        <f t="shared" si="88"/>
        <v>120</v>
      </c>
      <c r="S308" s="512">
        <v>35</v>
      </c>
      <c r="T308" s="109">
        <v>59</v>
      </c>
      <c r="U308" s="109" t="s">
        <v>811</v>
      </c>
      <c r="V308" s="92"/>
      <c r="W308" s="93" t="s">
        <v>736</v>
      </c>
      <c r="X308" s="524" t="s">
        <v>1536</v>
      </c>
    </row>
    <row r="309" spans="1:75" ht="16.5" customHeight="1">
      <c r="A309" s="95">
        <v>17</v>
      </c>
      <c r="B309" s="94">
        <v>19</v>
      </c>
      <c r="C309" s="93" t="s">
        <v>936</v>
      </c>
      <c r="D309" s="96" t="s">
        <v>937</v>
      </c>
      <c r="E309" s="94">
        <v>2</v>
      </c>
      <c r="F309" s="96" t="s">
        <v>44</v>
      </c>
      <c r="G309" s="94">
        <v>24.12</v>
      </c>
      <c r="H309" s="94">
        <v>24</v>
      </c>
      <c r="I309" s="94">
        <v>12</v>
      </c>
      <c r="J309" s="94"/>
      <c r="K309" s="94"/>
      <c r="L309" s="109">
        <v>36</v>
      </c>
      <c r="M309" s="109">
        <v>1</v>
      </c>
      <c r="N309" s="109">
        <f t="shared" si="85"/>
        <v>24</v>
      </c>
      <c r="O309" s="109">
        <f t="shared" si="86"/>
        <v>12</v>
      </c>
      <c r="P309" s="109">
        <f t="shared" si="87"/>
        <v>0</v>
      </c>
      <c r="Q309" s="512"/>
      <c r="R309" s="109">
        <f t="shared" si="88"/>
        <v>36</v>
      </c>
      <c r="S309" s="512">
        <v>90</v>
      </c>
      <c r="T309" s="109">
        <v>59</v>
      </c>
      <c r="U309" s="109" t="s">
        <v>85</v>
      </c>
      <c r="V309" s="92"/>
      <c r="W309" s="93"/>
      <c r="X309" s="524" t="s">
        <v>1536</v>
      </c>
    </row>
    <row r="310" spans="1:75" ht="16.5" customHeight="1">
      <c r="A310" s="95">
        <v>18</v>
      </c>
      <c r="B310" s="94">
        <v>19</v>
      </c>
      <c r="C310" s="93" t="s">
        <v>1657</v>
      </c>
      <c r="D310" s="96" t="s">
        <v>937</v>
      </c>
      <c r="E310" s="94">
        <v>2</v>
      </c>
      <c r="F310" s="96" t="s">
        <v>44</v>
      </c>
      <c r="G310" s="94">
        <v>24.12</v>
      </c>
      <c r="H310" s="94">
        <v>24</v>
      </c>
      <c r="I310" s="94">
        <v>12</v>
      </c>
      <c r="J310" s="94"/>
      <c r="K310" s="94"/>
      <c r="L310" s="109">
        <v>36</v>
      </c>
      <c r="M310" s="109">
        <v>2</v>
      </c>
      <c r="N310" s="109">
        <f t="shared" si="85"/>
        <v>48</v>
      </c>
      <c r="O310" s="109">
        <f t="shared" si="86"/>
        <v>24</v>
      </c>
      <c r="P310" s="109">
        <f t="shared" si="87"/>
        <v>0</v>
      </c>
      <c r="Q310" s="512"/>
      <c r="R310" s="109">
        <f t="shared" si="88"/>
        <v>72</v>
      </c>
      <c r="S310" s="512">
        <v>90</v>
      </c>
      <c r="T310" s="109">
        <v>59</v>
      </c>
      <c r="U310" s="109" t="s">
        <v>60</v>
      </c>
      <c r="V310" s="105"/>
      <c r="W310" s="98"/>
      <c r="X310" s="524" t="s">
        <v>1536</v>
      </c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/>
      <c r="BI310" s="134"/>
      <c r="BJ310" s="134"/>
      <c r="BK310" s="134"/>
      <c r="BL310" s="134"/>
      <c r="BM310" s="134"/>
      <c r="BN310" s="134"/>
      <c r="BO310" s="134"/>
      <c r="BP310" s="134"/>
      <c r="BQ310" s="134"/>
      <c r="BR310" s="134"/>
      <c r="BS310" s="134"/>
      <c r="BT310" s="134"/>
      <c r="BU310" s="134"/>
      <c r="BV310" s="134"/>
      <c r="BW310" s="134"/>
    </row>
    <row r="311" spans="1:75" ht="16.5" customHeight="1">
      <c r="A311" s="95">
        <v>19</v>
      </c>
      <c r="B311" s="94">
        <v>19</v>
      </c>
      <c r="C311" s="93" t="s">
        <v>1857</v>
      </c>
      <c r="D311" s="96" t="s">
        <v>937</v>
      </c>
      <c r="E311" s="92">
        <v>2</v>
      </c>
      <c r="F311" s="96" t="s">
        <v>37</v>
      </c>
      <c r="G311" s="94">
        <v>24.12</v>
      </c>
      <c r="H311" s="94">
        <v>24</v>
      </c>
      <c r="I311" s="94">
        <v>12</v>
      </c>
      <c r="J311" s="94"/>
      <c r="K311" s="94"/>
      <c r="L311" s="109">
        <v>36</v>
      </c>
      <c r="M311" s="109">
        <v>1</v>
      </c>
      <c r="N311" s="109">
        <f t="shared" si="85"/>
        <v>24</v>
      </c>
      <c r="O311" s="109">
        <f t="shared" si="86"/>
        <v>12</v>
      </c>
      <c r="P311" s="109">
        <f t="shared" si="87"/>
        <v>0</v>
      </c>
      <c r="Q311" s="512"/>
      <c r="R311" s="109">
        <f t="shared" si="88"/>
        <v>36</v>
      </c>
      <c r="S311" s="512">
        <v>80</v>
      </c>
      <c r="T311" s="109">
        <v>59</v>
      </c>
      <c r="U311" s="109" t="s">
        <v>1674</v>
      </c>
      <c r="V311" s="92"/>
      <c r="W311" s="93"/>
      <c r="X311" s="524" t="s">
        <v>1536</v>
      </c>
    </row>
    <row r="312" spans="1:75" ht="16.5" customHeight="1">
      <c r="A312" s="95">
        <v>20</v>
      </c>
      <c r="B312" s="94">
        <v>19</v>
      </c>
      <c r="C312" s="505" t="s">
        <v>1886</v>
      </c>
      <c r="D312" s="96" t="s">
        <v>937</v>
      </c>
      <c r="E312" s="94">
        <v>2</v>
      </c>
      <c r="F312" s="96" t="s">
        <v>44</v>
      </c>
      <c r="G312" s="94">
        <v>24.12</v>
      </c>
      <c r="H312" s="94">
        <v>24</v>
      </c>
      <c r="I312" s="94">
        <v>12</v>
      </c>
      <c r="J312" s="94"/>
      <c r="K312" s="94"/>
      <c r="L312" s="109">
        <v>36</v>
      </c>
      <c r="M312" s="109">
        <v>1</v>
      </c>
      <c r="N312" s="109">
        <f t="shared" si="85"/>
        <v>24</v>
      </c>
      <c r="O312" s="109">
        <f t="shared" si="86"/>
        <v>12</v>
      </c>
      <c r="P312" s="109">
        <f t="shared" si="87"/>
        <v>0</v>
      </c>
      <c r="Q312" s="512"/>
      <c r="R312" s="109">
        <f t="shared" si="88"/>
        <v>36</v>
      </c>
      <c r="S312" s="512">
        <v>100</v>
      </c>
      <c r="T312" s="109">
        <v>59</v>
      </c>
      <c r="U312" s="109" t="s">
        <v>571</v>
      </c>
      <c r="V312" s="92"/>
      <c r="W312" s="93"/>
      <c r="X312" s="524" t="s">
        <v>1536</v>
      </c>
    </row>
    <row r="313" spans="1:75" ht="16.5" customHeight="1">
      <c r="A313" s="103"/>
      <c r="B313" s="94"/>
      <c r="C313" s="98" t="s">
        <v>313</v>
      </c>
      <c r="D313" s="96"/>
      <c r="E313" s="94"/>
      <c r="F313" s="96"/>
      <c r="G313" s="94"/>
      <c r="H313" s="94"/>
      <c r="I313" s="94"/>
      <c r="J313" s="94"/>
      <c r="K313" s="94"/>
      <c r="L313" s="109"/>
      <c r="M313" s="609">
        <f t="shared" ref="M313:R313" si="89">SUM(M293:M312)</f>
        <v>31</v>
      </c>
      <c r="N313" s="104">
        <f t="shared" si="89"/>
        <v>732</v>
      </c>
      <c r="O313" s="104">
        <f t="shared" si="89"/>
        <v>756</v>
      </c>
      <c r="P313" s="104">
        <f t="shared" si="89"/>
        <v>30</v>
      </c>
      <c r="Q313" s="649">
        <f t="shared" si="89"/>
        <v>0</v>
      </c>
      <c r="R313" s="104">
        <f t="shared" si="89"/>
        <v>1518</v>
      </c>
      <c r="S313" s="512"/>
      <c r="T313" s="109"/>
      <c r="U313" s="109"/>
      <c r="V313" s="105"/>
      <c r="W313" s="98"/>
      <c r="X313" s="524" t="s">
        <v>1536</v>
      </c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</row>
    <row r="314" spans="1:75" ht="16.5" customHeight="1">
      <c r="A314" s="95">
        <v>1</v>
      </c>
      <c r="B314" s="94">
        <v>22</v>
      </c>
      <c r="C314" s="93" t="s">
        <v>668</v>
      </c>
      <c r="D314" s="96" t="s">
        <v>669</v>
      </c>
      <c r="E314" s="94">
        <v>3</v>
      </c>
      <c r="F314" s="96" t="s">
        <v>37</v>
      </c>
      <c r="G314" s="94">
        <v>36.18</v>
      </c>
      <c r="H314" s="94">
        <v>36</v>
      </c>
      <c r="I314" s="94">
        <v>18</v>
      </c>
      <c r="J314" s="94"/>
      <c r="K314" s="94"/>
      <c r="L314" s="109">
        <v>54</v>
      </c>
      <c r="M314" s="109">
        <v>1</v>
      </c>
      <c r="N314" s="109">
        <f t="shared" ref="N314:N325" si="90">H314*M314</f>
        <v>36</v>
      </c>
      <c r="O314" s="109">
        <f t="shared" ref="O314:O325" si="91">I314*M314</f>
        <v>18</v>
      </c>
      <c r="P314" s="109">
        <f t="shared" ref="P314:P325" si="92">J314*M314</f>
        <v>0</v>
      </c>
      <c r="Q314" s="512"/>
      <c r="R314" s="109">
        <f t="shared" ref="R314:R325" si="93">L314*M314</f>
        <v>54</v>
      </c>
      <c r="S314" s="512">
        <v>80</v>
      </c>
      <c r="T314" s="109">
        <v>57</v>
      </c>
      <c r="U314" s="109" t="s">
        <v>549</v>
      </c>
      <c r="V314" s="105" t="s">
        <v>1551</v>
      </c>
      <c r="W314" s="98"/>
      <c r="X314" s="524" t="s">
        <v>1498</v>
      </c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4"/>
      <c r="BA314" s="134"/>
      <c r="BB314" s="134"/>
      <c r="BC314" s="134"/>
      <c r="BD314" s="134"/>
      <c r="BE314" s="134"/>
      <c r="BF314" s="134"/>
      <c r="BG314" s="134"/>
      <c r="BH314" s="134"/>
      <c r="BI314" s="134"/>
      <c r="BJ314" s="134"/>
      <c r="BK314" s="134"/>
      <c r="BL314" s="134"/>
      <c r="BM314" s="134"/>
      <c r="BN314" s="134"/>
      <c r="BO314" s="134"/>
      <c r="BP314" s="134"/>
      <c r="BQ314" s="134"/>
      <c r="BR314" s="134"/>
      <c r="BS314" s="134"/>
      <c r="BT314" s="134"/>
      <c r="BU314" s="134"/>
      <c r="BV314" s="134"/>
      <c r="BW314" s="134"/>
    </row>
    <row r="315" spans="1:75" ht="16.5" customHeight="1">
      <c r="A315" s="95">
        <v>2</v>
      </c>
      <c r="B315" s="94">
        <v>22</v>
      </c>
      <c r="C315" s="93" t="s">
        <v>1573</v>
      </c>
      <c r="D315" s="96" t="s">
        <v>1574</v>
      </c>
      <c r="E315" s="94">
        <v>3</v>
      </c>
      <c r="F315" s="96" t="s">
        <v>44</v>
      </c>
      <c r="G315" s="94">
        <v>36.18</v>
      </c>
      <c r="H315" s="94">
        <v>36</v>
      </c>
      <c r="I315" s="94">
        <v>18</v>
      </c>
      <c r="J315" s="94"/>
      <c r="K315" s="94"/>
      <c r="L315" s="109">
        <v>54</v>
      </c>
      <c r="M315" s="109">
        <v>1</v>
      </c>
      <c r="N315" s="109">
        <f t="shared" si="90"/>
        <v>36</v>
      </c>
      <c r="O315" s="109">
        <f t="shared" si="91"/>
        <v>18</v>
      </c>
      <c r="P315" s="109">
        <f t="shared" si="92"/>
        <v>0</v>
      </c>
      <c r="Q315" s="512"/>
      <c r="R315" s="109">
        <f t="shared" si="93"/>
        <v>54</v>
      </c>
      <c r="S315" s="512">
        <v>80</v>
      </c>
      <c r="T315" s="109">
        <v>57</v>
      </c>
      <c r="U315" s="109" t="s">
        <v>99</v>
      </c>
      <c r="V315" s="92"/>
      <c r="W315" s="93"/>
      <c r="X315" s="524" t="s">
        <v>1498</v>
      </c>
    </row>
    <row r="316" spans="1:75" ht="16.5" customHeight="1">
      <c r="A316" s="95">
        <v>3</v>
      </c>
      <c r="B316" s="94">
        <v>22</v>
      </c>
      <c r="C316" s="93" t="s">
        <v>881</v>
      </c>
      <c r="D316" s="96" t="s">
        <v>191</v>
      </c>
      <c r="E316" s="92">
        <v>3</v>
      </c>
      <c r="F316" s="96" t="s">
        <v>37</v>
      </c>
      <c r="G316" s="94">
        <v>36.18</v>
      </c>
      <c r="H316" s="94">
        <v>36</v>
      </c>
      <c r="I316" s="94">
        <v>18</v>
      </c>
      <c r="J316" s="94"/>
      <c r="K316" s="94"/>
      <c r="L316" s="109">
        <v>54</v>
      </c>
      <c r="M316" s="109">
        <v>1</v>
      </c>
      <c r="N316" s="109">
        <f t="shared" si="90"/>
        <v>36</v>
      </c>
      <c r="O316" s="109">
        <f t="shared" si="91"/>
        <v>18</v>
      </c>
      <c r="P316" s="109">
        <f t="shared" si="92"/>
        <v>0</v>
      </c>
      <c r="Q316" s="512"/>
      <c r="R316" s="109">
        <f t="shared" si="93"/>
        <v>54</v>
      </c>
      <c r="S316" s="512">
        <v>100</v>
      </c>
      <c r="T316" s="109">
        <v>57</v>
      </c>
      <c r="U316" s="109" t="s">
        <v>99</v>
      </c>
      <c r="V316" s="92"/>
      <c r="W316" s="93"/>
      <c r="X316" s="524" t="s">
        <v>1498</v>
      </c>
    </row>
    <row r="317" spans="1:75" ht="16.5" customHeight="1">
      <c r="A317" s="95">
        <v>4</v>
      </c>
      <c r="B317" s="94">
        <v>22</v>
      </c>
      <c r="C317" s="93" t="s">
        <v>595</v>
      </c>
      <c r="D317" s="96" t="s">
        <v>596</v>
      </c>
      <c r="E317" s="94">
        <v>3</v>
      </c>
      <c r="F317" s="96" t="s">
        <v>44</v>
      </c>
      <c r="G317" s="94">
        <v>36.18</v>
      </c>
      <c r="H317" s="94">
        <v>36</v>
      </c>
      <c r="I317" s="94">
        <v>18</v>
      </c>
      <c r="J317" s="94"/>
      <c r="K317" s="94"/>
      <c r="L317" s="109">
        <v>54</v>
      </c>
      <c r="M317" s="109">
        <v>1</v>
      </c>
      <c r="N317" s="109">
        <f t="shared" si="90"/>
        <v>36</v>
      </c>
      <c r="O317" s="109">
        <f t="shared" si="91"/>
        <v>18</v>
      </c>
      <c r="P317" s="109">
        <f t="shared" si="92"/>
        <v>0</v>
      </c>
      <c r="Q317" s="512"/>
      <c r="R317" s="109">
        <f t="shared" si="93"/>
        <v>54</v>
      </c>
      <c r="S317" s="512">
        <v>100</v>
      </c>
      <c r="T317" s="109">
        <v>57</v>
      </c>
      <c r="U317" s="109" t="s">
        <v>99</v>
      </c>
      <c r="V317" s="92"/>
      <c r="W317" s="93"/>
      <c r="X317" s="524" t="s">
        <v>1498</v>
      </c>
    </row>
    <row r="318" spans="1:75" ht="16.5" customHeight="1">
      <c r="A318" s="95">
        <v>5</v>
      </c>
      <c r="B318" s="94">
        <v>22</v>
      </c>
      <c r="C318" s="93" t="s">
        <v>777</v>
      </c>
      <c r="D318" s="96" t="s">
        <v>778</v>
      </c>
      <c r="E318" s="92">
        <v>3</v>
      </c>
      <c r="F318" s="96" t="s">
        <v>37</v>
      </c>
      <c r="G318" s="94">
        <v>36.18</v>
      </c>
      <c r="H318" s="94">
        <v>36</v>
      </c>
      <c r="I318" s="94">
        <v>18</v>
      </c>
      <c r="J318" s="94"/>
      <c r="K318" s="94"/>
      <c r="L318" s="109">
        <v>54</v>
      </c>
      <c r="M318" s="109">
        <v>1</v>
      </c>
      <c r="N318" s="109">
        <f t="shared" si="90"/>
        <v>36</v>
      </c>
      <c r="O318" s="109">
        <f t="shared" si="91"/>
        <v>18</v>
      </c>
      <c r="P318" s="109">
        <f t="shared" si="92"/>
        <v>0</v>
      </c>
      <c r="Q318" s="512"/>
      <c r="R318" s="109">
        <f t="shared" si="93"/>
        <v>54</v>
      </c>
      <c r="S318" s="512">
        <v>100</v>
      </c>
      <c r="T318" s="109">
        <v>57</v>
      </c>
      <c r="U318" s="109" t="s">
        <v>498</v>
      </c>
      <c r="V318" s="92"/>
      <c r="W318" s="93"/>
      <c r="X318" s="524" t="s">
        <v>1498</v>
      </c>
    </row>
    <row r="319" spans="1:75" ht="16.5" customHeight="1">
      <c r="A319" s="95">
        <v>6</v>
      </c>
      <c r="B319" s="94">
        <v>22</v>
      </c>
      <c r="C319" s="93" t="s">
        <v>882</v>
      </c>
      <c r="D319" s="96" t="s">
        <v>883</v>
      </c>
      <c r="E319" s="94">
        <v>3</v>
      </c>
      <c r="F319" s="96" t="s">
        <v>37</v>
      </c>
      <c r="G319" s="94">
        <v>36.18</v>
      </c>
      <c r="H319" s="94">
        <v>36</v>
      </c>
      <c r="I319" s="94">
        <v>18</v>
      </c>
      <c r="J319" s="94"/>
      <c r="K319" s="94"/>
      <c r="L319" s="109">
        <v>54</v>
      </c>
      <c r="M319" s="109">
        <v>1</v>
      </c>
      <c r="N319" s="109">
        <f t="shared" si="90"/>
        <v>36</v>
      </c>
      <c r="O319" s="109">
        <f t="shared" si="91"/>
        <v>18</v>
      </c>
      <c r="P319" s="109">
        <f t="shared" si="92"/>
        <v>0</v>
      </c>
      <c r="Q319" s="512"/>
      <c r="R319" s="109">
        <f t="shared" si="93"/>
        <v>54</v>
      </c>
      <c r="S319" s="512">
        <v>40</v>
      </c>
      <c r="T319" s="109">
        <v>57</v>
      </c>
      <c r="U319" s="109" t="s">
        <v>498</v>
      </c>
      <c r="V319" s="92"/>
      <c r="W319" s="93"/>
      <c r="X319" s="524" t="s">
        <v>1498</v>
      </c>
    </row>
    <row r="320" spans="1:75" ht="16.5" customHeight="1">
      <c r="A320" s="95">
        <v>7</v>
      </c>
      <c r="B320" s="94">
        <v>22</v>
      </c>
      <c r="C320" s="93" t="s">
        <v>668</v>
      </c>
      <c r="D320" s="96" t="s">
        <v>669</v>
      </c>
      <c r="E320" s="92">
        <v>3</v>
      </c>
      <c r="F320" s="96" t="s">
        <v>44</v>
      </c>
      <c r="G320" s="94">
        <v>36.18</v>
      </c>
      <c r="H320" s="94">
        <v>36</v>
      </c>
      <c r="I320" s="94">
        <v>18</v>
      </c>
      <c r="J320" s="94"/>
      <c r="K320" s="94"/>
      <c r="L320" s="109">
        <v>54</v>
      </c>
      <c r="M320" s="109">
        <v>1</v>
      </c>
      <c r="N320" s="109">
        <f t="shared" si="90"/>
        <v>36</v>
      </c>
      <c r="O320" s="109">
        <f t="shared" si="91"/>
        <v>18</v>
      </c>
      <c r="P320" s="109">
        <f t="shared" si="92"/>
        <v>0</v>
      </c>
      <c r="Q320" s="512"/>
      <c r="R320" s="109">
        <f t="shared" si="93"/>
        <v>54</v>
      </c>
      <c r="S320" s="512">
        <v>110</v>
      </c>
      <c r="T320" s="109">
        <v>57</v>
      </c>
      <c r="U320" s="109" t="s">
        <v>60</v>
      </c>
      <c r="V320" s="105"/>
      <c r="W320" s="98"/>
      <c r="X320" s="524" t="s">
        <v>1498</v>
      </c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  <c r="BE320" s="134"/>
      <c r="BF320" s="134"/>
      <c r="BG320" s="134"/>
      <c r="BH320" s="134"/>
      <c r="BI320" s="134"/>
      <c r="BJ320" s="134"/>
      <c r="BK320" s="134"/>
      <c r="BL320" s="134"/>
      <c r="BM320" s="134"/>
      <c r="BN320" s="134"/>
      <c r="BO320" s="134"/>
      <c r="BP320" s="134"/>
      <c r="BQ320" s="134"/>
      <c r="BR320" s="134"/>
      <c r="BS320" s="134"/>
      <c r="BT320" s="134"/>
      <c r="BU320" s="134"/>
      <c r="BV320" s="134"/>
      <c r="BW320" s="134"/>
    </row>
    <row r="321" spans="1:75" ht="16.5" customHeight="1">
      <c r="A321" s="95">
        <v>8</v>
      </c>
      <c r="B321" s="94">
        <v>22</v>
      </c>
      <c r="C321" s="93" t="s">
        <v>668</v>
      </c>
      <c r="D321" s="96" t="s">
        <v>669</v>
      </c>
      <c r="E321" s="92">
        <v>3</v>
      </c>
      <c r="F321" s="96" t="s">
        <v>44</v>
      </c>
      <c r="G321" s="94">
        <v>36.18</v>
      </c>
      <c r="H321" s="94">
        <v>36</v>
      </c>
      <c r="I321" s="94">
        <v>18</v>
      </c>
      <c r="J321" s="94"/>
      <c r="K321" s="94"/>
      <c r="L321" s="109">
        <v>54</v>
      </c>
      <c r="M321" s="109">
        <v>1</v>
      </c>
      <c r="N321" s="109">
        <f t="shared" si="90"/>
        <v>36</v>
      </c>
      <c r="O321" s="109">
        <f t="shared" si="91"/>
        <v>18</v>
      </c>
      <c r="P321" s="109">
        <f t="shared" si="92"/>
        <v>0</v>
      </c>
      <c r="Q321" s="512"/>
      <c r="R321" s="109">
        <f t="shared" si="93"/>
        <v>54</v>
      </c>
      <c r="S321" s="512">
        <v>90</v>
      </c>
      <c r="T321" s="109">
        <v>57</v>
      </c>
      <c r="U321" s="109" t="s">
        <v>74</v>
      </c>
      <c r="V321" s="92"/>
      <c r="W321" s="93"/>
      <c r="X321" s="524" t="s">
        <v>1498</v>
      </c>
    </row>
    <row r="322" spans="1:75" ht="16.5" customHeight="1">
      <c r="A322" s="95">
        <v>9</v>
      </c>
      <c r="B322" s="94">
        <v>22</v>
      </c>
      <c r="C322" s="93" t="s">
        <v>881</v>
      </c>
      <c r="D322" s="96" t="s">
        <v>191</v>
      </c>
      <c r="E322" s="94">
        <v>3</v>
      </c>
      <c r="F322" s="96" t="s">
        <v>37</v>
      </c>
      <c r="G322" s="94">
        <v>36.18</v>
      </c>
      <c r="H322" s="94">
        <v>36</v>
      </c>
      <c r="I322" s="94">
        <v>18</v>
      </c>
      <c r="J322" s="94"/>
      <c r="K322" s="94"/>
      <c r="L322" s="109">
        <v>54</v>
      </c>
      <c r="M322" s="109">
        <v>1</v>
      </c>
      <c r="N322" s="109">
        <f t="shared" si="90"/>
        <v>36</v>
      </c>
      <c r="O322" s="109">
        <f t="shared" si="91"/>
        <v>18</v>
      </c>
      <c r="P322" s="109">
        <f t="shared" si="92"/>
        <v>0</v>
      </c>
      <c r="Q322" s="512"/>
      <c r="R322" s="109">
        <f t="shared" si="93"/>
        <v>54</v>
      </c>
      <c r="S322" s="512">
        <v>59</v>
      </c>
      <c r="T322" s="109">
        <v>57</v>
      </c>
      <c r="U322" s="109" t="s">
        <v>601</v>
      </c>
      <c r="V322" s="92"/>
      <c r="W322" s="93"/>
      <c r="X322" s="524" t="s">
        <v>1498</v>
      </c>
    </row>
    <row r="323" spans="1:75" ht="16.5" customHeight="1">
      <c r="A323" s="95">
        <v>10</v>
      </c>
      <c r="B323" s="94">
        <v>22</v>
      </c>
      <c r="C323" s="93" t="s">
        <v>668</v>
      </c>
      <c r="D323" s="96" t="s">
        <v>669</v>
      </c>
      <c r="E323" s="94">
        <v>3</v>
      </c>
      <c r="F323" s="96" t="s">
        <v>37</v>
      </c>
      <c r="G323" s="94">
        <v>36.18</v>
      </c>
      <c r="H323" s="94">
        <v>36</v>
      </c>
      <c r="I323" s="94">
        <v>18</v>
      </c>
      <c r="J323" s="94"/>
      <c r="K323" s="94"/>
      <c r="L323" s="109">
        <v>54</v>
      </c>
      <c r="M323" s="109">
        <v>1</v>
      </c>
      <c r="N323" s="109">
        <f t="shared" si="90"/>
        <v>36</v>
      </c>
      <c r="O323" s="109">
        <f t="shared" si="91"/>
        <v>18</v>
      </c>
      <c r="P323" s="109">
        <f t="shared" si="92"/>
        <v>0</v>
      </c>
      <c r="Q323" s="512"/>
      <c r="R323" s="109">
        <f t="shared" si="93"/>
        <v>54</v>
      </c>
      <c r="S323" s="512">
        <v>50</v>
      </c>
      <c r="T323" s="109">
        <v>58</v>
      </c>
      <c r="U323" s="109" t="s">
        <v>38</v>
      </c>
      <c r="V323" s="92" t="s">
        <v>1605</v>
      </c>
      <c r="W323" s="93"/>
      <c r="X323" s="524" t="s">
        <v>1498</v>
      </c>
    </row>
    <row r="324" spans="1:75" ht="16.5" customHeight="1">
      <c r="A324" s="95">
        <v>11</v>
      </c>
      <c r="B324" s="94">
        <v>22</v>
      </c>
      <c r="C324" s="93" t="s">
        <v>668</v>
      </c>
      <c r="D324" s="96" t="s">
        <v>669</v>
      </c>
      <c r="E324" s="92">
        <v>3</v>
      </c>
      <c r="F324" s="96" t="s">
        <v>37</v>
      </c>
      <c r="G324" s="94">
        <v>36.18</v>
      </c>
      <c r="H324" s="94">
        <v>36</v>
      </c>
      <c r="I324" s="94">
        <v>18</v>
      </c>
      <c r="J324" s="94"/>
      <c r="K324" s="94"/>
      <c r="L324" s="109">
        <v>54</v>
      </c>
      <c r="M324" s="109">
        <v>3</v>
      </c>
      <c r="N324" s="109">
        <f t="shared" si="90"/>
        <v>108</v>
      </c>
      <c r="O324" s="109">
        <f t="shared" si="91"/>
        <v>54</v>
      </c>
      <c r="P324" s="109">
        <f t="shared" si="92"/>
        <v>0</v>
      </c>
      <c r="Q324" s="512"/>
      <c r="R324" s="109">
        <f t="shared" si="93"/>
        <v>162</v>
      </c>
      <c r="S324" s="512">
        <v>90</v>
      </c>
      <c r="T324" s="109">
        <v>58</v>
      </c>
      <c r="U324" s="109" t="s">
        <v>99</v>
      </c>
      <c r="V324" s="92"/>
      <c r="W324" s="93"/>
      <c r="X324" s="524" t="s">
        <v>1498</v>
      </c>
    </row>
    <row r="325" spans="1:75" s="134" customFormat="1" ht="16.5" customHeight="1">
      <c r="A325" s="95">
        <v>12</v>
      </c>
      <c r="B325" s="94">
        <v>22</v>
      </c>
      <c r="C325" s="93" t="s">
        <v>952</v>
      </c>
      <c r="D325" s="96" t="s">
        <v>953</v>
      </c>
      <c r="E325" s="94">
        <v>3</v>
      </c>
      <c r="F325" s="96" t="s">
        <v>37</v>
      </c>
      <c r="G325" s="94">
        <v>36.18</v>
      </c>
      <c r="H325" s="94">
        <v>36</v>
      </c>
      <c r="I325" s="94">
        <v>18</v>
      </c>
      <c r="J325" s="94"/>
      <c r="K325" s="94"/>
      <c r="L325" s="109">
        <v>54</v>
      </c>
      <c r="M325" s="109">
        <v>1</v>
      </c>
      <c r="N325" s="109">
        <f t="shared" si="90"/>
        <v>36</v>
      </c>
      <c r="O325" s="109">
        <f t="shared" si="91"/>
        <v>18</v>
      </c>
      <c r="P325" s="109">
        <f t="shared" si="92"/>
        <v>0</v>
      </c>
      <c r="Q325" s="512"/>
      <c r="R325" s="109">
        <f t="shared" si="93"/>
        <v>54</v>
      </c>
      <c r="S325" s="512">
        <v>67</v>
      </c>
      <c r="T325" s="109">
        <v>58</v>
      </c>
      <c r="U325" s="109" t="s">
        <v>601</v>
      </c>
      <c r="V325" s="92"/>
      <c r="W325" s="93" t="s">
        <v>819</v>
      </c>
      <c r="X325" s="524" t="s">
        <v>1498</v>
      </c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 ht="16.5" customHeight="1">
      <c r="A326" s="103"/>
      <c r="B326" s="94"/>
      <c r="C326" s="98" t="s">
        <v>313</v>
      </c>
      <c r="D326" s="96"/>
      <c r="E326" s="94"/>
      <c r="F326" s="96"/>
      <c r="G326" s="94"/>
      <c r="H326" s="94"/>
      <c r="I326" s="94"/>
      <c r="J326" s="94"/>
      <c r="K326" s="94"/>
      <c r="L326" s="109"/>
      <c r="M326" s="609">
        <f t="shared" ref="M326:R326" si="94">SUM(M314:M325)</f>
        <v>14</v>
      </c>
      <c r="N326" s="104">
        <f t="shared" si="94"/>
        <v>504</v>
      </c>
      <c r="O326" s="104">
        <f t="shared" si="94"/>
        <v>252</v>
      </c>
      <c r="P326" s="104">
        <f t="shared" si="94"/>
        <v>0</v>
      </c>
      <c r="Q326" s="649">
        <f t="shared" si="94"/>
        <v>0</v>
      </c>
      <c r="R326" s="104">
        <f t="shared" si="94"/>
        <v>756</v>
      </c>
      <c r="S326" s="512"/>
      <c r="T326" s="109"/>
      <c r="U326" s="109"/>
      <c r="V326" s="105"/>
      <c r="W326" s="98"/>
      <c r="X326" s="524" t="s">
        <v>1498</v>
      </c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  <c r="BE326" s="134"/>
      <c r="BF326" s="134"/>
      <c r="BG326" s="134"/>
      <c r="BH326" s="134"/>
      <c r="BI326" s="134"/>
      <c r="BJ326" s="134"/>
      <c r="BK326" s="134"/>
      <c r="BL326" s="134"/>
      <c r="BM326" s="134"/>
      <c r="BN326" s="134"/>
      <c r="BO326" s="134"/>
      <c r="BP326" s="134"/>
      <c r="BQ326" s="134"/>
      <c r="BR326" s="134"/>
      <c r="BS326" s="134"/>
      <c r="BT326" s="134"/>
      <c r="BU326" s="134"/>
      <c r="BV326" s="134"/>
      <c r="BW326" s="134"/>
    </row>
    <row r="327" spans="1:75" ht="16.5" customHeight="1">
      <c r="A327" s="91">
        <v>1</v>
      </c>
      <c r="B327" s="94">
        <v>23</v>
      </c>
      <c r="C327" s="93" t="s">
        <v>92</v>
      </c>
      <c r="D327" s="96" t="s">
        <v>195</v>
      </c>
      <c r="E327" s="94">
        <v>3</v>
      </c>
      <c r="F327" s="96" t="s">
        <v>44</v>
      </c>
      <c r="G327" s="94">
        <v>36.18</v>
      </c>
      <c r="H327" s="94">
        <v>36</v>
      </c>
      <c r="I327" s="94">
        <v>18</v>
      </c>
      <c r="J327" s="94"/>
      <c r="K327" s="94"/>
      <c r="L327" s="109">
        <v>54</v>
      </c>
      <c r="M327" s="109">
        <v>1</v>
      </c>
      <c r="N327" s="109">
        <f t="shared" ref="N327:N345" si="95">H327*M327</f>
        <v>36</v>
      </c>
      <c r="O327" s="109">
        <f t="shared" ref="O327:O345" si="96">I327*M327</f>
        <v>18</v>
      </c>
      <c r="P327" s="109">
        <f t="shared" ref="P327:P345" si="97">J327*M327</f>
        <v>0</v>
      </c>
      <c r="Q327" s="512"/>
      <c r="R327" s="109">
        <f t="shared" ref="R327:R345" si="98">L327*M327</f>
        <v>54</v>
      </c>
      <c r="S327" s="512">
        <v>120</v>
      </c>
      <c r="T327" s="109">
        <v>57</v>
      </c>
      <c r="U327" s="109" t="s">
        <v>38</v>
      </c>
      <c r="V327" s="92"/>
      <c r="W327" s="93"/>
      <c r="X327" s="524" t="s">
        <v>1760</v>
      </c>
    </row>
    <row r="328" spans="1:75" ht="16.5" customHeight="1">
      <c r="A328" s="91">
        <v>2</v>
      </c>
      <c r="B328" s="94">
        <v>23</v>
      </c>
      <c r="C328" s="93" t="s">
        <v>852</v>
      </c>
      <c r="D328" s="96" t="s">
        <v>308</v>
      </c>
      <c r="E328" s="92">
        <v>3</v>
      </c>
      <c r="F328" s="96" t="s">
        <v>44</v>
      </c>
      <c r="G328" s="94">
        <v>36.18</v>
      </c>
      <c r="H328" s="94">
        <v>36</v>
      </c>
      <c r="I328" s="94">
        <v>18</v>
      </c>
      <c r="J328" s="94"/>
      <c r="K328" s="94"/>
      <c r="L328" s="109">
        <v>54</v>
      </c>
      <c r="M328" s="109">
        <v>2</v>
      </c>
      <c r="N328" s="109">
        <f t="shared" si="95"/>
        <v>72</v>
      </c>
      <c r="O328" s="109">
        <f t="shared" si="96"/>
        <v>36</v>
      </c>
      <c r="P328" s="109">
        <f t="shared" si="97"/>
        <v>0</v>
      </c>
      <c r="Q328" s="512"/>
      <c r="R328" s="109">
        <f t="shared" si="98"/>
        <v>108</v>
      </c>
      <c r="S328" s="512">
        <v>120</v>
      </c>
      <c r="T328" s="109">
        <v>57</v>
      </c>
      <c r="U328" s="109" t="s">
        <v>38</v>
      </c>
      <c r="V328" s="92"/>
      <c r="W328" s="93"/>
      <c r="X328" s="524" t="s">
        <v>1760</v>
      </c>
    </row>
    <row r="329" spans="1:75" ht="16.5" customHeight="1">
      <c r="A329" s="91">
        <v>3</v>
      </c>
      <c r="B329" s="135">
        <v>23</v>
      </c>
      <c r="C329" s="93" t="s">
        <v>56</v>
      </c>
      <c r="D329" s="96" t="s">
        <v>194</v>
      </c>
      <c r="E329" s="94">
        <v>3</v>
      </c>
      <c r="F329" s="96" t="s">
        <v>44</v>
      </c>
      <c r="G329" s="94">
        <v>36.18</v>
      </c>
      <c r="H329" s="94">
        <v>36</v>
      </c>
      <c r="I329" s="94">
        <v>18</v>
      </c>
      <c r="J329" s="94"/>
      <c r="K329" s="94"/>
      <c r="L329" s="109">
        <v>54</v>
      </c>
      <c r="M329" s="109">
        <v>1</v>
      </c>
      <c r="N329" s="109">
        <f t="shared" si="95"/>
        <v>36</v>
      </c>
      <c r="O329" s="109">
        <f t="shared" si="96"/>
        <v>18</v>
      </c>
      <c r="P329" s="109">
        <f t="shared" si="97"/>
        <v>0</v>
      </c>
      <c r="Q329" s="512"/>
      <c r="R329" s="109">
        <f t="shared" si="98"/>
        <v>54</v>
      </c>
      <c r="S329" s="512">
        <v>100</v>
      </c>
      <c r="T329" s="109">
        <v>57</v>
      </c>
      <c r="U329" s="109" t="s">
        <v>635</v>
      </c>
      <c r="V329" s="92"/>
      <c r="W329" s="93"/>
      <c r="X329" s="524" t="s">
        <v>1760</v>
      </c>
    </row>
    <row r="330" spans="1:75" ht="16.5" customHeight="1">
      <c r="A330" s="91">
        <v>4</v>
      </c>
      <c r="B330" s="94">
        <v>23</v>
      </c>
      <c r="C330" s="93" t="s">
        <v>56</v>
      </c>
      <c r="D330" s="96" t="s">
        <v>194</v>
      </c>
      <c r="E330" s="92">
        <v>3</v>
      </c>
      <c r="F330" s="96" t="s">
        <v>44</v>
      </c>
      <c r="G330" s="94">
        <v>36.18</v>
      </c>
      <c r="H330" s="94">
        <v>36</v>
      </c>
      <c r="I330" s="94">
        <v>18</v>
      </c>
      <c r="J330" s="94"/>
      <c r="K330" s="94"/>
      <c r="L330" s="109">
        <v>54</v>
      </c>
      <c r="M330" s="109">
        <v>1</v>
      </c>
      <c r="N330" s="109">
        <f t="shared" si="95"/>
        <v>36</v>
      </c>
      <c r="O330" s="109">
        <f t="shared" si="96"/>
        <v>18</v>
      </c>
      <c r="P330" s="109">
        <f t="shared" si="97"/>
        <v>0</v>
      </c>
      <c r="Q330" s="512"/>
      <c r="R330" s="109">
        <f t="shared" si="98"/>
        <v>54</v>
      </c>
      <c r="S330" s="512">
        <v>90</v>
      </c>
      <c r="T330" s="109">
        <v>57</v>
      </c>
      <c r="U330" s="109" t="s">
        <v>85</v>
      </c>
      <c r="V330" s="92"/>
      <c r="W330" s="93"/>
      <c r="X330" s="524" t="s">
        <v>1760</v>
      </c>
    </row>
    <row r="331" spans="1:75" ht="16.5" customHeight="1">
      <c r="A331" s="91">
        <v>5</v>
      </c>
      <c r="B331" s="94">
        <v>23</v>
      </c>
      <c r="C331" s="93" t="s">
        <v>98</v>
      </c>
      <c r="D331" s="96" t="s">
        <v>193</v>
      </c>
      <c r="E331" s="94">
        <v>3</v>
      </c>
      <c r="F331" s="96" t="s">
        <v>44</v>
      </c>
      <c r="G331" s="94">
        <v>36.18</v>
      </c>
      <c r="H331" s="94">
        <v>36</v>
      </c>
      <c r="I331" s="94">
        <v>18</v>
      </c>
      <c r="J331" s="94"/>
      <c r="K331" s="94"/>
      <c r="L331" s="109">
        <v>54</v>
      </c>
      <c r="M331" s="109">
        <v>1</v>
      </c>
      <c r="N331" s="109">
        <f t="shared" si="95"/>
        <v>36</v>
      </c>
      <c r="O331" s="109">
        <f t="shared" si="96"/>
        <v>18</v>
      </c>
      <c r="P331" s="109">
        <f t="shared" si="97"/>
        <v>0</v>
      </c>
      <c r="Q331" s="512"/>
      <c r="R331" s="109">
        <f t="shared" si="98"/>
        <v>54</v>
      </c>
      <c r="S331" s="512">
        <v>50</v>
      </c>
      <c r="T331" s="109">
        <v>57</v>
      </c>
      <c r="U331" s="109" t="s">
        <v>396</v>
      </c>
      <c r="V331" s="92"/>
      <c r="W331" s="93"/>
      <c r="X331" s="524" t="s">
        <v>1760</v>
      </c>
    </row>
    <row r="332" spans="1:75" s="134" customFormat="1" ht="16.5" customHeight="1">
      <c r="A332" s="91">
        <v>6</v>
      </c>
      <c r="B332" s="94">
        <v>23</v>
      </c>
      <c r="C332" s="93" t="s">
        <v>56</v>
      </c>
      <c r="D332" s="96" t="s">
        <v>194</v>
      </c>
      <c r="E332" s="94">
        <v>3</v>
      </c>
      <c r="F332" s="96" t="s">
        <v>44</v>
      </c>
      <c r="G332" s="94">
        <v>36.18</v>
      </c>
      <c r="H332" s="94">
        <v>36</v>
      </c>
      <c r="I332" s="94">
        <v>18</v>
      </c>
      <c r="J332" s="94"/>
      <c r="K332" s="94"/>
      <c r="L332" s="109">
        <v>54</v>
      </c>
      <c r="M332" s="109">
        <v>1</v>
      </c>
      <c r="N332" s="109">
        <f t="shared" si="95"/>
        <v>36</v>
      </c>
      <c r="O332" s="109">
        <f t="shared" si="96"/>
        <v>18</v>
      </c>
      <c r="P332" s="109">
        <f t="shared" si="97"/>
        <v>0</v>
      </c>
      <c r="Q332" s="512"/>
      <c r="R332" s="109">
        <f t="shared" si="98"/>
        <v>54</v>
      </c>
      <c r="S332" s="512">
        <v>60</v>
      </c>
      <c r="T332" s="109">
        <v>57</v>
      </c>
      <c r="U332" s="109" t="s">
        <v>53</v>
      </c>
      <c r="V332" s="92" t="s">
        <v>1563</v>
      </c>
      <c r="W332" s="93"/>
      <c r="X332" s="524" t="s">
        <v>1760</v>
      </c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 ht="16.5" customHeight="1">
      <c r="A333" s="91">
        <v>7</v>
      </c>
      <c r="B333" s="94">
        <v>23</v>
      </c>
      <c r="C333" s="93" t="s">
        <v>776</v>
      </c>
      <c r="D333" s="96" t="s">
        <v>192</v>
      </c>
      <c r="E333" s="92">
        <v>3</v>
      </c>
      <c r="F333" s="96" t="s">
        <v>44</v>
      </c>
      <c r="G333" s="94">
        <v>36.18</v>
      </c>
      <c r="H333" s="94">
        <v>36</v>
      </c>
      <c r="I333" s="94">
        <v>18</v>
      </c>
      <c r="J333" s="94"/>
      <c r="K333" s="94"/>
      <c r="L333" s="109">
        <v>54</v>
      </c>
      <c r="M333" s="109">
        <v>1</v>
      </c>
      <c r="N333" s="109">
        <f t="shared" si="95"/>
        <v>36</v>
      </c>
      <c r="O333" s="109">
        <f t="shared" si="96"/>
        <v>18</v>
      </c>
      <c r="P333" s="109">
        <f t="shared" si="97"/>
        <v>0</v>
      </c>
      <c r="Q333" s="512"/>
      <c r="R333" s="109">
        <f t="shared" si="98"/>
        <v>54</v>
      </c>
      <c r="S333" s="512">
        <v>80</v>
      </c>
      <c r="T333" s="109">
        <v>57</v>
      </c>
      <c r="U333" s="109" t="s">
        <v>99</v>
      </c>
      <c r="V333" s="92"/>
      <c r="W333" s="93"/>
      <c r="X333" s="524" t="s">
        <v>1760</v>
      </c>
    </row>
    <row r="334" spans="1:75" ht="16.5" customHeight="1">
      <c r="A334" s="91">
        <v>8</v>
      </c>
      <c r="B334" s="94">
        <v>23</v>
      </c>
      <c r="C334" s="93" t="s">
        <v>597</v>
      </c>
      <c r="D334" s="96" t="s">
        <v>193</v>
      </c>
      <c r="E334" s="94">
        <v>3</v>
      </c>
      <c r="F334" s="96" t="s">
        <v>37</v>
      </c>
      <c r="G334" s="94">
        <v>36.18</v>
      </c>
      <c r="H334" s="94">
        <v>36</v>
      </c>
      <c r="I334" s="94">
        <v>18</v>
      </c>
      <c r="J334" s="94"/>
      <c r="K334" s="94"/>
      <c r="L334" s="109">
        <v>54</v>
      </c>
      <c r="M334" s="109">
        <v>1</v>
      </c>
      <c r="N334" s="109">
        <f t="shared" si="95"/>
        <v>36</v>
      </c>
      <c r="O334" s="109">
        <f t="shared" si="96"/>
        <v>18</v>
      </c>
      <c r="P334" s="109">
        <f t="shared" si="97"/>
        <v>0</v>
      </c>
      <c r="Q334" s="512"/>
      <c r="R334" s="109">
        <f t="shared" si="98"/>
        <v>54</v>
      </c>
      <c r="S334" s="512">
        <v>100</v>
      </c>
      <c r="T334" s="109">
        <v>57</v>
      </c>
      <c r="U334" s="109" t="s">
        <v>99</v>
      </c>
      <c r="V334" s="92"/>
      <c r="W334" s="93"/>
      <c r="X334" s="524" t="s">
        <v>1760</v>
      </c>
    </row>
    <row r="335" spans="1:75" ht="16.5" customHeight="1">
      <c r="A335" s="91">
        <v>9</v>
      </c>
      <c r="B335" s="94">
        <v>23</v>
      </c>
      <c r="C335" s="93" t="s">
        <v>1533</v>
      </c>
      <c r="D335" s="96" t="s">
        <v>1523</v>
      </c>
      <c r="E335" s="94">
        <v>3</v>
      </c>
      <c r="F335" s="96" t="s">
        <v>44</v>
      </c>
      <c r="G335" s="94">
        <v>36.18</v>
      </c>
      <c r="H335" s="94">
        <v>36</v>
      </c>
      <c r="I335" s="94">
        <v>18</v>
      </c>
      <c r="J335" s="94"/>
      <c r="K335" s="94"/>
      <c r="L335" s="109">
        <v>54</v>
      </c>
      <c r="M335" s="109">
        <v>1</v>
      </c>
      <c r="N335" s="109">
        <f t="shared" si="95"/>
        <v>36</v>
      </c>
      <c r="O335" s="109">
        <f t="shared" si="96"/>
        <v>18</v>
      </c>
      <c r="P335" s="109">
        <f t="shared" si="97"/>
        <v>0</v>
      </c>
      <c r="Q335" s="512"/>
      <c r="R335" s="109">
        <f t="shared" si="98"/>
        <v>54</v>
      </c>
      <c r="S335" s="512">
        <v>100</v>
      </c>
      <c r="T335" s="109">
        <v>57</v>
      </c>
      <c r="U335" s="109" t="s">
        <v>99</v>
      </c>
      <c r="V335" s="92"/>
      <c r="W335" s="93"/>
      <c r="X335" s="524" t="s">
        <v>1760</v>
      </c>
    </row>
    <row r="336" spans="1:75" ht="16.5" customHeight="1">
      <c r="A336" s="91">
        <v>10</v>
      </c>
      <c r="B336" s="94">
        <v>23</v>
      </c>
      <c r="C336" s="93" t="s">
        <v>92</v>
      </c>
      <c r="D336" s="96" t="s">
        <v>195</v>
      </c>
      <c r="E336" s="94">
        <v>3</v>
      </c>
      <c r="F336" s="96" t="s">
        <v>44</v>
      </c>
      <c r="G336" s="94">
        <v>36.18</v>
      </c>
      <c r="H336" s="94">
        <v>36</v>
      </c>
      <c r="I336" s="94">
        <v>18</v>
      </c>
      <c r="J336" s="94"/>
      <c r="K336" s="94"/>
      <c r="L336" s="109">
        <v>54</v>
      </c>
      <c r="M336" s="109">
        <v>1</v>
      </c>
      <c r="N336" s="109">
        <f t="shared" si="95"/>
        <v>36</v>
      </c>
      <c r="O336" s="109">
        <f t="shared" si="96"/>
        <v>18</v>
      </c>
      <c r="P336" s="109">
        <f t="shared" si="97"/>
        <v>0</v>
      </c>
      <c r="Q336" s="512"/>
      <c r="R336" s="109">
        <f t="shared" si="98"/>
        <v>54</v>
      </c>
      <c r="S336" s="512">
        <v>45</v>
      </c>
      <c r="T336" s="109">
        <v>57</v>
      </c>
      <c r="U336" s="109" t="s">
        <v>1543</v>
      </c>
      <c r="V336" s="92" t="s">
        <v>1588</v>
      </c>
      <c r="W336" s="93"/>
      <c r="X336" s="524" t="s">
        <v>1760</v>
      </c>
    </row>
    <row r="337" spans="1:75" ht="16.5" customHeight="1">
      <c r="A337" s="91">
        <v>11</v>
      </c>
      <c r="B337" s="94">
        <v>23</v>
      </c>
      <c r="C337" s="93" t="s">
        <v>597</v>
      </c>
      <c r="D337" s="96" t="s">
        <v>193</v>
      </c>
      <c r="E337" s="94">
        <v>3</v>
      </c>
      <c r="F337" s="96" t="s">
        <v>37</v>
      </c>
      <c r="G337" s="94">
        <v>36.18</v>
      </c>
      <c r="H337" s="94">
        <v>36</v>
      </c>
      <c r="I337" s="94">
        <v>18</v>
      </c>
      <c r="J337" s="94"/>
      <c r="K337" s="94"/>
      <c r="L337" s="109">
        <v>54</v>
      </c>
      <c r="M337" s="109">
        <v>1</v>
      </c>
      <c r="N337" s="109">
        <f t="shared" si="95"/>
        <v>36</v>
      </c>
      <c r="O337" s="109">
        <f t="shared" si="96"/>
        <v>18</v>
      </c>
      <c r="P337" s="109">
        <f t="shared" si="97"/>
        <v>0</v>
      </c>
      <c r="Q337" s="512"/>
      <c r="R337" s="109">
        <f t="shared" si="98"/>
        <v>54</v>
      </c>
      <c r="S337" s="512">
        <v>59</v>
      </c>
      <c r="T337" s="109">
        <v>57</v>
      </c>
      <c r="U337" s="109" t="s">
        <v>601</v>
      </c>
      <c r="V337" s="92"/>
      <c r="W337" s="93"/>
      <c r="X337" s="524" t="s">
        <v>1760</v>
      </c>
    </row>
    <row r="338" spans="1:75" ht="16.5" customHeight="1">
      <c r="A338" s="91">
        <v>12</v>
      </c>
      <c r="B338" s="94">
        <v>23</v>
      </c>
      <c r="C338" s="93" t="s">
        <v>480</v>
      </c>
      <c r="D338" s="96" t="s">
        <v>192</v>
      </c>
      <c r="E338" s="92">
        <v>3</v>
      </c>
      <c r="F338" s="96" t="s">
        <v>37</v>
      </c>
      <c r="G338" s="94">
        <v>36.18</v>
      </c>
      <c r="H338" s="94">
        <v>36</v>
      </c>
      <c r="I338" s="94">
        <v>18</v>
      </c>
      <c r="J338" s="94"/>
      <c r="K338" s="94"/>
      <c r="L338" s="109">
        <v>54</v>
      </c>
      <c r="M338" s="94">
        <v>1</v>
      </c>
      <c r="N338" s="109">
        <f t="shared" si="95"/>
        <v>36</v>
      </c>
      <c r="O338" s="109">
        <f t="shared" si="96"/>
        <v>18</v>
      </c>
      <c r="P338" s="109">
        <f t="shared" si="97"/>
        <v>0</v>
      </c>
      <c r="Q338" s="512"/>
      <c r="R338" s="109">
        <f t="shared" si="98"/>
        <v>54</v>
      </c>
      <c r="S338" s="512">
        <v>59</v>
      </c>
      <c r="T338" s="109">
        <v>57</v>
      </c>
      <c r="U338" s="109" t="s">
        <v>601</v>
      </c>
      <c r="V338" s="105"/>
      <c r="W338" s="98"/>
      <c r="X338" s="524" t="s">
        <v>1760</v>
      </c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4"/>
      <c r="BE338" s="134"/>
      <c r="BF338" s="134"/>
      <c r="BG338" s="134"/>
      <c r="BH338" s="134"/>
      <c r="BI338" s="134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34"/>
      <c r="BW338" s="134"/>
    </row>
    <row r="339" spans="1:75" ht="16.5" customHeight="1">
      <c r="A339" s="91">
        <v>13</v>
      </c>
      <c r="B339" s="94">
        <v>23</v>
      </c>
      <c r="C339" s="93" t="s">
        <v>479</v>
      </c>
      <c r="D339" s="96" t="s">
        <v>198</v>
      </c>
      <c r="E339" s="92">
        <v>3</v>
      </c>
      <c r="F339" s="96" t="s">
        <v>44</v>
      </c>
      <c r="G339" s="94">
        <v>36.18</v>
      </c>
      <c r="H339" s="94">
        <v>36</v>
      </c>
      <c r="I339" s="94">
        <v>18</v>
      </c>
      <c r="J339" s="94"/>
      <c r="K339" s="94"/>
      <c r="L339" s="109">
        <v>54</v>
      </c>
      <c r="M339" s="109">
        <v>1</v>
      </c>
      <c r="N339" s="109">
        <f t="shared" si="95"/>
        <v>36</v>
      </c>
      <c r="O339" s="109">
        <f t="shared" si="96"/>
        <v>18</v>
      </c>
      <c r="P339" s="109">
        <f t="shared" si="97"/>
        <v>0</v>
      </c>
      <c r="Q339" s="512"/>
      <c r="R339" s="109">
        <f t="shared" si="98"/>
        <v>54</v>
      </c>
      <c r="S339" s="512">
        <v>100</v>
      </c>
      <c r="T339" s="109">
        <v>58</v>
      </c>
      <c r="U339" s="109" t="s">
        <v>549</v>
      </c>
      <c r="V339" s="92"/>
      <c r="W339" s="93"/>
      <c r="X339" s="524" t="s">
        <v>1760</v>
      </c>
    </row>
    <row r="340" spans="1:75" ht="16.5" customHeight="1">
      <c r="A340" s="91">
        <v>14</v>
      </c>
      <c r="B340" s="94">
        <v>23</v>
      </c>
      <c r="C340" s="93" t="s">
        <v>92</v>
      </c>
      <c r="D340" s="96" t="s">
        <v>195</v>
      </c>
      <c r="E340" s="94">
        <v>3</v>
      </c>
      <c r="F340" s="96" t="s">
        <v>37</v>
      </c>
      <c r="G340" s="94">
        <v>36.18</v>
      </c>
      <c r="H340" s="94">
        <v>36</v>
      </c>
      <c r="I340" s="94">
        <v>18</v>
      </c>
      <c r="J340" s="94"/>
      <c r="K340" s="94"/>
      <c r="L340" s="109">
        <v>54</v>
      </c>
      <c r="M340" s="109">
        <v>3</v>
      </c>
      <c r="N340" s="109">
        <f t="shared" si="95"/>
        <v>108</v>
      </c>
      <c r="O340" s="109">
        <f t="shared" si="96"/>
        <v>54</v>
      </c>
      <c r="P340" s="109">
        <f t="shared" si="97"/>
        <v>0</v>
      </c>
      <c r="Q340" s="512"/>
      <c r="R340" s="109">
        <f t="shared" si="98"/>
        <v>162</v>
      </c>
      <c r="S340" s="512">
        <v>90</v>
      </c>
      <c r="T340" s="109">
        <v>58</v>
      </c>
      <c r="U340" s="109" t="s">
        <v>99</v>
      </c>
      <c r="V340" s="92" t="s">
        <v>1624</v>
      </c>
      <c r="W340" s="93"/>
      <c r="X340" s="524" t="s">
        <v>1760</v>
      </c>
    </row>
    <row r="341" spans="1:75" ht="16.5" customHeight="1">
      <c r="A341" s="91">
        <v>15</v>
      </c>
      <c r="B341" s="94">
        <v>23</v>
      </c>
      <c r="C341" s="93" t="s">
        <v>775</v>
      </c>
      <c r="D341" s="96" t="s">
        <v>308</v>
      </c>
      <c r="E341" s="92">
        <v>3</v>
      </c>
      <c r="F341" s="96" t="s">
        <v>37</v>
      </c>
      <c r="G341" s="94">
        <v>36.18</v>
      </c>
      <c r="H341" s="94">
        <v>36</v>
      </c>
      <c r="I341" s="94">
        <v>18</v>
      </c>
      <c r="J341" s="94"/>
      <c r="K341" s="94"/>
      <c r="L341" s="109">
        <v>54</v>
      </c>
      <c r="M341" s="109">
        <v>1</v>
      </c>
      <c r="N341" s="109">
        <f t="shared" si="95"/>
        <v>36</v>
      </c>
      <c r="O341" s="109">
        <f t="shared" si="96"/>
        <v>18</v>
      </c>
      <c r="P341" s="109">
        <f t="shared" si="97"/>
        <v>0</v>
      </c>
      <c r="Q341" s="512"/>
      <c r="R341" s="109">
        <f t="shared" si="98"/>
        <v>54</v>
      </c>
      <c r="S341" s="512">
        <v>50</v>
      </c>
      <c r="T341" s="109">
        <v>58</v>
      </c>
      <c r="U341" s="109" t="s">
        <v>99</v>
      </c>
      <c r="V341" s="92"/>
      <c r="W341" s="93"/>
      <c r="X341" s="524" t="s">
        <v>1760</v>
      </c>
    </row>
    <row r="342" spans="1:75" ht="16.5" customHeight="1">
      <c r="A342" s="91">
        <v>16</v>
      </c>
      <c r="B342" s="94">
        <v>23</v>
      </c>
      <c r="C342" s="93" t="s">
        <v>1707</v>
      </c>
      <c r="D342" s="96" t="s">
        <v>198</v>
      </c>
      <c r="E342" s="94">
        <v>3</v>
      </c>
      <c r="F342" s="96" t="s">
        <v>37</v>
      </c>
      <c r="G342" s="94">
        <v>36.18</v>
      </c>
      <c r="H342" s="94">
        <v>36</v>
      </c>
      <c r="I342" s="94">
        <v>18</v>
      </c>
      <c r="J342" s="94"/>
      <c r="K342" s="94"/>
      <c r="L342" s="109">
        <v>54</v>
      </c>
      <c r="M342" s="109">
        <v>1</v>
      </c>
      <c r="N342" s="109">
        <f t="shared" si="95"/>
        <v>36</v>
      </c>
      <c r="O342" s="109">
        <f t="shared" si="96"/>
        <v>18</v>
      </c>
      <c r="P342" s="109">
        <f t="shared" si="97"/>
        <v>0</v>
      </c>
      <c r="Q342" s="512"/>
      <c r="R342" s="109">
        <f t="shared" si="98"/>
        <v>54</v>
      </c>
      <c r="S342" s="512">
        <v>60</v>
      </c>
      <c r="T342" s="109">
        <v>58</v>
      </c>
      <c r="U342" s="109" t="s">
        <v>498</v>
      </c>
      <c r="V342" s="92"/>
      <c r="W342" s="93"/>
      <c r="X342" s="524" t="s">
        <v>1760</v>
      </c>
    </row>
    <row r="343" spans="1:75" ht="16.5" customHeight="1">
      <c r="A343" s="91">
        <v>17</v>
      </c>
      <c r="B343" s="94">
        <v>23</v>
      </c>
      <c r="C343" s="93" t="s">
        <v>1824</v>
      </c>
      <c r="D343" s="96" t="s">
        <v>193</v>
      </c>
      <c r="E343" s="94">
        <v>3</v>
      </c>
      <c r="F343" s="96" t="s">
        <v>37</v>
      </c>
      <c r="G343" s="94">
        <v>36.18</v>
      </c>
      <c r="H343" s="94">
        <v>36</v>
      </c>
      <c r="I343" s="94">
        <v>18</v>
      </c>
      <c r="J343" s="94"/>
      <c r="K343" s="94"/>
      <c r="L343" s="109">
        <v>54</v>
      </c>
      <c r="M343" s="109">
        <v>1</v>
      </c>
      <c r="N343" s="109">
        <f t="shared" si="95"/>
        <v>36</v>
      </c>
      <c r="O343" s="109">
        <f t="shared" si="96"/>
        <v>18</v>
      </c>
      <c r="P343" s="109">
        <f t="shared" si="97"/>
        <v>0</v>
      </c>
      <c r="Q343" s="512"/>
      <c r="R343" s="109">
        <f t="shared" si="98"/>
        <v>54</v>
      </c>
      <c r="S343" s="512">
        <v>67</v>
      </c>
      <c r="T343" s="109">
        <v>58</v>
      </c>
      <c r="U343" s="109" t="s">
        <v>601</v>
      </c>
      <c r="V343" s="92"/>
      <c r="W343" s="93"/>
      <c r="X343" s="524" t="s">
        <v>1760</v>
      </c>
    </row>
    <row r="344" spans="1:75" ht="16.5" customHeight="1">
      <c r="A344" s="91">
        <v>18</v>
      </c>
      <c r="B344" s="94">
        <v>23</v>
      </c>
      <c r="C344" s="93" t="s">
        <v>1825</v>
      </c>
      <c r="D344" s="96" t="s">
        <v>195</v>
      </c>
      <c r="E344" s="94">
        <v>3</v>
      </c>
      <c r="F344" s="96" t="s">
        <v>37</v>
      </c>
      <c r="G344" s="94">
        <v>36.18</v>
      </c>
      <c r="H344" s="94">
        <v>36</v>
      </c>
      <c r="I344" s="94">
        <v>18</v>
      </c>
      <c r="J344" s="94"/>
      <c r="K344" s="94"/>
      <c r="L344" s="109">
        <v>54</v>
      </c>
      <c r="M344" s="109">
        <v>1</v>
      </c>
      <c r="N344" s="109">
        <f t="shared" si="95"/>
        <v>36</v>
      </c>
      <c r="O344" s="109">
        <f t="shared" si="96"/>
        <v>18</v>
      </c>
      <c r="P344" s="109">
        <f t="shared" si="97"/>
        <v>0</v>
      </c>
      <c r="Q344" s="512"/>
      <c r="R344" s="109">
        <f t="shared" si="98"/>
        <v>54</v>
      </c>
      <c r="S344" s="512">
        <v>67</v>
      </c>
      <c r="T344" s="109">
        <v>58</v>
      </c>
      <c r="U344" s="109" t="s">
        <v>601</v>
      </c>
      <c r="V344" s="92"/>
      <c r="W344" s="93"/>
      <c r="X344" s="524" t="s">
        <v>1760</v>
      </c>
    </row>
    <row r="345" spans="1:75" ht="16.5" customHeight="1">
      <c r="A345" s="91">
        <v>19</v>
      </c>
      <c r="B345" s="94">
        <v>23</v>
      </c>
      <c r="C345" s="93" t="s">
        <v>92</v>
      </c>
      <c r="D345" s="96" t="s">
        <v>195</v>
      </c>
      <c r="E345" s="94">
        <v>3</v>
      </c>
      <c r="F345" s="96" t="s">
        <v>44</v>
      </c>
      <c r="G345" s="94">
        <v>36.18</v>
      </c>
      <c r="H345" s="94">
        <v>36</v>
      </c>
      <c r="I345" s="94">
        <v>18</v>
      </c>
      <c r="J345" s="94"/>
      <c r="K345" s="94"/>
      <c r="L345" s="109">
        <v>54</v>
      </c>
      <c r="M345" s="109">
        <v>1</v>
      </c>
      <c r="N345" s="109">
        <f t="shared" si="95"/>
        <v>36</v>
      </c>
      <c r="O345" s="109">
        <f t="shared" si="96"/>
        <v>18</v>
      </c>
      <c r="P345" s="109">
        <f t="shared" si="97"/>
        <v>0</v>
      </c>
      <c r="Q345" s="512"/>
      <c r="R345" s="109">
        <f t="shared" si="98"/>
        <v>54</v>
      </c>
      <c r="S345" s="512">
        <v>90</v>
      </c>
      <c r="T345" s="109">
        <v>59</v>
      </c>
      <c r="U345" s="109" t="s">
        <v>85</v>
      </c>
      <c r="V345" s="92"/>
      <c r="W345" s="93"/>
      <c r="X345" s="524" t="s">
        <v>1760</v>
      </c>
    </row>
    <row r="346" spans="1:75" ht="16.5" customHeight="1">
      <c r="A346" s="103"/>
      <c r="B346" s="94"/>
      <c r="C346" s="98" t="s">
        <v>313</v>
      </c>
      <c r="D346" s="96"/>
      <c r="E346" s="94"/>
      <c r="F346" s="96"/>
      <c r="G346" s="94"/>
      <c r="H346" s="94"/>
      <c r="I346" s="94"/>
      <c r="J346" s="94"/>
      <c r="K346" s="94"/>
      <c r="L346" s="109"/>
      <c r="M346" s="609">
        <f>SUM(M327:M345)</f>
        <v>22</v>
      </c>
      <c r="N346" s="104">
        <f>SUM(N327:N345)</f>
        <v>792</v>
      </c>
      <c r="O346" s="104">
        <f>SUM(O327:O345)</f>
        <v>396</v>
      </c>
      <c r="P346" s="104">
        <f>SUM(P327:P345)</f>
        <v>0</v>
      </c>
      <c r="Q346" s="649"/>
      <c r="R346" s="104">
        <f>SUM(R327:R345)</f>
        <v>1188</v>
      </c>
      <c r="S346" s="512"/>
      <c r="T346" s="109"/>
      <c r="U346" s="109"/>
      <c r="V346" s="105"/>
      <c r="W346" s="98"/>
      <c r="X346" s="524" t="s">
        <v>1760</v>
      </c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  <c r="BV346" s="134"/>
      <c r="BW346" s="134"/>
    </row>
    <row r="347" spans="1:75" ht="16.5" customHeight="1">
      <c r="A347" s="95">
        <v>1</v>
      </c>
      <c r="B347" s="94">
        <v>24</v>
      </c>
      <c r="C347" s="93" t="s">
        <v>672</v>
      </c>
      <c r="D347" s="96" t="s">
        <v>196</v>
      </c>
      <c r="E347" s="92">
        <v>3</v>
      </c>
      <c r="F347" s="96" t="s">
        <v>44</v>
      </c>
      <c r="G347" s="94">
        <v>36.18</v>
      </c>
      <c r="H347" s="94">
        <v>36</v>
      </c>
      <c r="I347" s="94">
        <v>18</v>
      </c>
      <c r="J347" s="94"/>
      <c r="K347" s="94"/>
      <c r="L347" s="109">
        <v>54</v>
      </c>
      <c r="M347" s="109">
        <v>1</v>
      </c>
      <c r="N347" s="109">
        <f t="shared" ref="N347:N364" si="99">H347*M347</f>
        <v>36</v>
      </c>
      <c r="O347" s="109">
        <f t="shared" ref="O347:O364" si="100">I347*M347</f>
        <v>18</v>
      </c>
      <c r="P347" s="109">
        <f t="shared" ref="P347:P364" si="101">J347*M347</f>
        <v>0</v>
      </c>
      <c r="Q347" s="512"/>
      <c r="R347" s="109">
        <f t="shared" ref="R347:R364" si="102">L347*M347</f>
        <v>54</v>
      </c>
      <c r="S347" s="512">
        <v>100</v>
      </c>
      <c r="T347" s="109">
        <v>57</v>
      </c>
      <c r="U347" s="109" t="s">
        <v>23</v>
      </c>
      <c r="V347" s="92"/>
      <c r="W347" s="93"/>
      <c r="X347" s="524" t="s">
        <v>1507</v>
      </c>
    </row>
    <row r="348" spans="1:75" ht="16.5" customHeight="1">
      <c r="A348" s="95">
        <v>2</v>
      </c>
      <c r="B348" s="94">
        <v>24</v>
      </c>
      <c r="C348" s="93" t="s">
        <v>1766</v>
      </c>
      <c r="D348" s="96" t="s">
        <v>661</v>
      </c>
      <c r="E348" s="94">
        <v>3</v>
      </c>
      <c r="F348" s="96" t="s">
        <v>44</v>
      </c>
      <c r="G348" s="94">
        <v>36.18</v>
      </c>
      <c r="H348" s="94">
        <v>36</v>
      </c>
      <c r="I348" s="94">
        <v>18</v>
      </c>
      <c r="J348" s="94"/>
      <c r="K348" s="94"/>
      <c r="L348" s="109">
        <v>54</v>
      </c>
      <c r="M348" s="109">
        <v>1</v>
      </c>
      <c r="N348" s="109">
        <f t="shared" si="99"/>
        <v>36</v>
      </c>
      <c r="O348" s="109">
        <f t="shared" si="100"/>
        <v>18</v>
      </c>
      <c r="P348" s="109">
        <f t="shared" si="101"/>
        <v>0</v>
      </c>
      <c r="Q348" s="512"/>
      <c r="R348" s="109">
        <f t="shared" si="102"/>
        <v>54</v>
      </c>
      <c r="S348" s="512">
        <v>45</v>
      </c>
      <c r="T348" s="109">
        <v>57</v>
      </c>
      <c r="U348" s="109" t="s">
        <v>549</v>
      </c>
      <c r="V348" s="92" t="s">
        <v>1575</v>
      </c>
      <c r="W348" s="93"/>
      <c r="X348" s="524" t="s">
        <v>1507</v>
      </c>
    </row>
    <row r="349" spans="1:75" ht="16.5" customHeight="1">
      <c r="A349" s="95">
        <v>3</v>
      </c>
      <c r="B349" s="94">
        <v>24</v>
      </c>
      <c r="C349" s="93" t="s">
        <v>90</v>
      </c>
      <c r="D349" s="96" t="s">
        <v>197</v>
      </c>
      <c r="E349" s="92">
        <v>3</v>
      </c>
      <c r="F349" s="96" t="s">
        <v>37</v>
      </c>
      <c r="G349" s="94">
        <v>36.18</v>
      </c>
      <c r="H349" s="94">
        <v>36</v>
      </c>
      <c r="I349" s="94">
        <v>18</v>
      </c>
      <c r="J349" s="94"/>
      <c r="K349" s="94"/>
      <c r="L349" s="109">
        <v>54</v>
      </c>
      <c r="M349" s="109">
        <v>2</v>
      </c>
      <c r="N349" s="109">
        <f t="shared" si="99"/>
        <v>72</v>
      </c>
      <c r="O349" s="109">
        <f t="shared" si="100"/>
        <v>36</v>
      </c>
      <c r="P349" s="109">
        <f t="shared" si="101"/>
        <v>0</v>
      </c>
      <c r="Q349" s="512"/>
      <c r="R349" s="109">
        <f t="shared" si="102"/>
        <v>108</v>
      </c>
      <c r="S349" s="512">
        <v>85</v>
      </c>
      <c r="T349" s="109">
        <v>57</v>
      </c>
      <c r="U349" s="109" t="s">
        <v>99</v>
      </c>
      <c r="V349" s="92" t="s">
        <v>1608</v>
      </c>
      <c r="W349" s="93"/>
      <c r="X349" s="524" t="s">
        <v>1507</v>
      </c>
    </row>
    <row r="350" spans="1:75" ht="16.5" customHeight="1">
      <c r="A350" s="95">
        <v>4</v>
      </c>
      <c r="B350" s="94">
        <v>24</v>
      </c>
      <c r="C350" s="93" t="s">
        <v>527</v>
      </c>
      <c r="D350" s="96" t="s">
        <v>528</v>
      </c>
      <c r="E350" s="94">
        <v>3</v>
      </c>
      <c r="F350" s="96" t="s">
        <v>44</v>
      </c>
      <c r="G350" s="94">
        <v>36.18</v>
      </c>
      <c r="H350" s="94">
        <v>36</v>
      </c>
      <c r="I350" s="94">
        <v>18</v>
      </c>
      <c r="J350" s="94"/>
      <c r="K350" s="94"/>
      <c r="L350" s="109">
        <v>54</v>
      </c>
      <c r="M350" s="109">
        <v>1</v>
      </c>
      <c r="N350" s="109">
        <f t="shared" si="99"/>
        <v>36</v>
      </c>
      <c r="O350" s="109">
        <f t="shared" si="100"/>
        <v>18</v>
      </c>
      <c r="P350" s="109">
        <f t="shared" si="101"/>
        <v>0</v>
      </c>
      <c r="Q350" s="512"/>
      <c r="R350" s="109">
        <f t="shared" si="102"/>
        <v>54</v>
      </c>
      <c r="S350" s="512">
        <v>80</v>
      </c>
      <c r="T350" s="109">
        <v>57</v>
      </c>
      <c r="U350" s="109" t="s">
        <v>99</v>
      </c>
      <c r="V350" s="92" t="s">
        <v>1575</v>
      </c>
      <c r="W350" s="93"/>
      <c r="X350" s="524" t="s">
        <v>1507</v>
      </c>
    </row>
    <row r="351" spans="1:75" ht="16.5" customHeight="1">
      <c r="A351" s="95">
        <v>5</v>
      </c>
      <c r="B351" s="94">
        <v>24</v>
      </c>
      <c r="C351" s="93" t="s">
        <v>126</v>
      </c>
      <c r="D351" s="96" t="s">
        <v>603</v>
      </c>
      <c r="E351" s="92">
        <v>3</v>
      </c>
      <c r="F351" s="96" t="s">
        <v>37</v>
      </c>
      <c r="G351" s="94">
        <v>36.18</v>
      </c>
      <c r="H351" s="94">
        <v>36</v>
      </c>
      <c r="I351" s="94">
        <v>18</v>
      </c>
      <c r="J351" s="94"/>
      <c r="K351" s="94"/>
      <c r="L351" s="109">
        <v>54</v>
      </c>
      <c r="M351" s="109">
        <v>1</v>
      </c>
      <c r="N351" s="109">
        <f t="shared" si="99"/>
        <v>36</v>
      </c>
      <c r="O351" s="109">
        <f t="shared" si="100"/>
        <v>18</v>
      </c>
      <c r="P351" s="109">
        <f t="shared" si="101"/>
        <v>0</v>
      </c>
      <c r="Q351" s="512"/>
      <c r="R351" s="109">
        <f t="shared" si="102"/>
        <v>54</v>
      </c>
      <c r="S351" s="512">
        <v>100</v>
      </c>
      <c r="T351" s="109">
        <v>57</v>
      </c>
      <c r="U351" s="109" t="s">
        <v>99</v>
      </c>
      <c r="V351" s="92"/>
      <c r="W351" s="93"/>
      <c r="X351" s="524" t="s">
        <v>1507</v>
      </c>
    </row>
    <row r="352" spans="1:75" ht="16.5" customHeight="1">
      <c r="A352" s="95">
        <v>6</v>
      </c>
      <c r="B352" s="94">
        <v>24</v>
      </c>
      <c r="C352" s="93" t="s">
        <v>126</v>
      </c>
      <c r="D352" s="96" t="s">
        <v>603</v>
      </c>
      <c r="E352" s="94">
        <v>3</v>
      </c>
      <c r="F352" s="96" t="s">
        <v>37</v>
      </c>
      <c r="G352" s="94">
        <v>36.18</v>
      </c>
      <c r="H352" s="94">
        <v>36</v>
      </c>
      <c r="I352" s="94">
        <v>18</v>
      </c>
      <c r="J352" s="94"/>
      <c r="K352" s="94"/>
      <c r="L352" s="109">
        <v>54</v>
      </c>
      <c r="M352" s="109">
        <v>1</v>
      </c>
      <c r="N352" s="109">
        <f t="shared" si="99"/>
        <v>36</v>
      </c>
      <c r="O352" s="109">
        <f t="shared" si="100"/>
        <v>18</v>
      </c>
      <c r="P352" s="109">
        <f t="shared" si="101"/>
        <v>0</v>
      </c>
      <c r="Q352" s="512"/>
      <c r="R352" s="109">
        <f t="shared" si="102"/>
        <v>54</v>
      </c>
      <c r="S352" s="512">
        <v>100</v>
      </c>
      <c r="T352" s="109">
        <v>57</v>
      </c>
      <c r="U352" s="109" t="s">
        <v>498</v>
      </c>
      <c r="V352" s="92"/>
      <c r="W352" s="93"/>
      <c r="X352" s="524" t="s">
        <v>1507</v>
      </c>
    </row>
    <row r="353" spans="1:75" ht="16.5" customHeight="1">
      <c r="A353" s="95">
        <v>7</v>
      </c>
      <c r="B353" s="94">
        <v>24</v>
      </c>
      <c r="C353" s="93" t="s">
        <v>779</v>
      </c>
      <c r="D353" s="96" t="s">
        <v>780</v>
      </c>
      <c r="E353" s="94">
        <v>3</v>
      </c>
      <c r="F353" s="96" t="s">
        <v>37</v>
      </c>
      <c r="G353" s="94">
        <v>36.18</v>
      </c>
      <c r="H353" s="94">
        <v>36</v>
      </c>
      <c r="I353" s="94">
        <v>18</v>
      </c>
      <c r="J353" s="94"/>
      <c r="K353" s="94"/>
      <c r="L353" s="109">
        <v>54</v>
      </c>
      <c r="M353" s="94">
        <v>1</v>
      </c>
      <c r="N353" s="109">
        <f t="shared" si="99"/>
        <v>36</v>
      </c>
      <c r="O353" s="109">
        <f t="shared" si="100"/>
        <v>18</v>
      </c>
      <c r="P353" s="109">
        <f t="shared" si="101"/>
        <v>0</v>
      </c>
      <c r="Q353" s="512"/>
      <c r="R353" s="109">
        <f t="shared" si="102"/>
        <v>54</v>
      </c>
      <c r="S353" s="512">
        <v>80</v>
      </c>
      <c r="T353" s="109">
        <v>57</v>
      </c>
      <c r="U353" s="109" t="s">
        <v>498</v>
      </c>
      <c r="V353" s="105"/>
      <c r="W353" s="98"/>
      <c r="X353" s="524" t="s">
        <v>1507</v>
      </c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  <c r="BE353" s="134"/>
      <c r="BF353" s="134"/>
      <c r="BG353" s="134"/>
      <c r="BH353" s="134"/>
      <c r="BI353" s="134"/>
      <c r="BJ353" s="134"/>
      <c r="BK353" s="134"/>
      <c r="BL353" s="134"/>
      <c r="BM353" s="134"/>
      <c r="BN353" s="134"/>
      <c r="BO353" s="134"/>
      <c r="BP353" s="134"/>
      <c r="BQ353" s="134"/>
      <c r="BR353" s="134"/>
      <c r="BS353" s="134"/>
      <c r="BT353" s="134"/>
      <c r="BU353" s="134"/>
      <c r="BV353" s="134"/>
      <c r="BW353" s="134"/>
    </row>
    <row r="354" spans="1:75" ht="16.5" customHeight="1">
      <c r="A354" s="95">
        <v>8</v>
      </c>
      <c r="B354" s="94">
        <v>24</v>
      </c>
      <c r="C354" s="93" t="s">
        <v>242</v>
      </c>
      <c r="D354" s="96" t="s">
        <v>196</v>
      </c>
      <c r="E354" s="94">
        <v>3</v>
      </c>
      <c r="F354" s="96" t="s">
        <v>37</v>
      </c>
      <c r="G354" s="94">
        <v>36.18</v>
      </c>
      <c r="H354" s="94">
        <v>36</v>
      </c>
      <c r="I354" s="94">
        <v>18</v>
      </c>
      <c r="J354" s="94"/>
      <c r="K354" s="94"/>
      <c r="L354" s="109">
        <v>54</v>
      </c>
      <c r="M354" s="109">
        <v>1</v>
      </c>
      <c r="N354" s="109">
        <f t="shared" si="99"/>
        <v>36</v>
      </c>
      <c r="O354" s="109">
        <f t="shared" si="100"/>
        <v>18</v>
      </c>
      <c r="P354" s="109">
        <f t="shared" si="101"/>
        <v>0</v>
      </c>
      <c r="Q354" s="512"/>
      <c r="R354" s="109">
        <f t="shared" si="102"/>
        <v>54</v>
      </c>
      <c r="S354" s="512">
        <v>97</v>
      </c>
      <c r="T354" s="109">
        <v>57</v>
      </c>
      <c r="U354" s="109" t="s">
        <v>551</v>
      </c>
      <c r="V354" s="92"/>
      <c r="W354" s="93"/>
      <c r="X354" s="524" t="s">
        <v>1507</v>
      </c>
    </row>
    <row r="355" spans="1:75" ht="16.5" customHeight="1">
      <c r="A355" s="95">
        <v>9</v>
      </c>
      <c r="B355" s="94">
        <v>24</v>
      </c>
      <c r="C355" s="93" t="s">
        <v>126</v>
      </c>
      <c r="D355" s="96" t="s">
        <v>603</v>
      </c>
      <c r="E355" s="92">
        <v>3</v>
      </c>
      <c r="F355" s="96" t="s">
        <v>37</v>
      </c>
      <c r="G355" s="94">
        <v>36.18</v>
      </c>
      <c r="H355" s="94">
        <v>36</v>
      </c>
      <c r="I355" s="94">
        <v>18</v>
      </c>
      <c r="J355" s="94"/>
      <c r="K355" s="94"/>
      <c r="L355" s="109">
        <v>54</v>
      </c>
      <c r="M355" s="109">
        <v>1</v>
      </c>
      <c r="N355" s="109">
        <f t="shared" si="99"/>
        <v>36</v>
      </c>
      <c r="O355" s="109">
        <f t="shared" si="100"/>
        <v>18</v>
      </c>
      <c r="P355" s="109">
        <f t="shared" si="101"/>
        <v>0</v>
      </c>
      <c r="Q355" s="512"/>
      <c r="R355" s="109">
        <f t="shared" si="102"/>
        <v>54</v>
      </c>
      <c r="S355" s="512">
        <v>59</v>
      </c>
      <c r="T355" s="109">
        <v>57</v>
      </c>
      <c r="U355" s="109" t="s">
        <v>601</v>
      </c>
      <c r="V355" s="92"/>
      <c r="W355" s="93"/>
      <c r="X355" s="524" t="s">
        <v>1507</v>
      </c>
    </row>
    <row r="356" spans="1:75" ht="16.5" customHeight="1">
      <c r="A356" s="95">
        <v>10</v>
      </c>
      <c r="B356" s="94">
        <v>24</v>
      </c>
      <c r="C356" s="93" t="s">
        <v>527</v>
      </c>
      <c r="D356" s="96" t="s">
        <v>528</v>
      </c>
      <c r="E356" s="92">
        <v>3</v>
      </c>
      <c r="F356" s="96" t="s">
        <v>44</v>
      </c>
      <c r="G356" s="94">
        <v>36.18</v>
      </c>
      <c r="H356" s="94">
        <v>36</v>
      </c>
      <c r="I356" s="94">
        <v>18</v>
      </c>
      <c r="J356" s="94"/>
      <c r="K356" s="94"/>
      <c r="L356" s="109">
        <v>54</v>
      </c>
      <c r="M356" s="109">
        <v>1</v>
      </c>
      <c r="N356" s="109">
        <f t="shared" si="99"/>
        <v>36</v>
      </c>
      <c r="O356" s="109">
        <f t="shared" si="100"/>
        <v>18</v>
      </c>
      <c r="P356" s="109">
        <f t="shared" si="101"/>
        <v>0</v>
      </c>
      <c r="Q356" s="512"/>
      <c r="R356" s="109">
        <f t="shared" si="102"/>
        <v>54</v>
      </c>
      <c r="S356" s="512">
        <v>59</v>
      </c>
      <c r="T356" s="109">
        <v>57</v>
      </c>
      <c r="U356" s="109" t="s">
        <v>601</v>
      </c>
      <c r="V356" s="92"/>
      <c r="W356" s="93"/>
      <c r="X356" s="524" t="s">
        <v>1507</v>
      </c>
    </row>
    <row r="357" spans="1:75" ht="16.5" customHeight="1">
      <c r="A357" s="95">
        <v>11</v>
      </c>
      <c r="B357" s="94">
        <v>24</v>
      </c>
      <c r="C357" s="93" t="s">
        <v>1655</v>
      </c>
      <c r="D357" s="96" t="s">
        <v>196</v>
      </c>
      <c r="E357" s="94">
        <v>3</v>
      </c>
      <c r="F357" s="96" t="s">
        <v>44</v>
      </c>
      <c r="G357" s="94">
        <v>36.18</v>
      </c>
      <c r="H357" s="94">
        <v>36</v>
      </c>
      <c r="I357" s="94">
        <v>18</v>
      </c>
      <c r="J357" s="94"/>
      <c r="K357" s="94"/>
      <c r="L357" s="109">
        <v>54</v>
      </c>
      <c r="M357" s="109">
        <v>1</v>
      </c>
      <c r="N357" s="109">
        <f t="shared" si="99"/>
        <v>36</v>
      </c>
      <c r="O357" s="109">
        <f t="shared" si="100"/>
        <v>18</v>
      </c>
      <c r="P357" s="109">
        <f t="shared" si="101"/>
        <v>0</v>
      </c>
      <c r="Q357" s="512"/>
      <c r="R357" s="109">
        <f t="shared" si="102"/>
        <v>54</v>
      </c>
      <c r="S357" s="512">
        <v>110</v>
      </c>
      <c r="T357" s="109">
        <v>58</v>
      </c>
      <c r="U357" s="109" t="s">
        <v>46</v>
      </c>
      <c r="V357" s="92"/>
      <c r="W357" s="93"/>
      <c r="X357" s="524" t="s">
        <v>1507</v>
      </c>
    </row>
    <row r="358" spans="1:75" ht="16.5" customHeight="1">
      <c r="A358" s="95">
        <v>12</v>
      </c>
      <c r="B358" s="94">
        <v>24</v>
      </c>
      <c r="C358" s="93" t="s">
        <v>909</v>
      </c>
      <c r="D358" s="96" t="s">
        <v>605</v>
      </c>
      <c r="E358" s="94">
        <v>3</v>
      </c>
      <c r="F358" s="96" t="s">
        <v>37</v>
      </c>
      <c r="G358" s="94">
        <v>36.18</v>
      </c>
      <c r="H358" s="94">
        <v>36</v>
      </c>
      <c r="I358" s="94">
        <v>18</v>
      </c>
      <c r="J358" s="94"/>
      <c r="K358" s="94"/>
      <c r="L358" s="109">
        <v>54</v>
      </c>
      <c r="M358" s="109">
        <v>1</v>
      </c>
      <c r="N358" s="109">
        <f t="shared" si="99"/>
        <v>36</v>
      </c>
      <c r="O358" s="109">
        <f t="shared" si="100"/>
        <v>18</v>
      </c>
      <c r="P358" s="109">
        <f t="shared" si="101"/>
        <v>0</v>
      </c>
      <c r="Q358" s="512"/>
      <c r="R358" s="109">
        <f t="shared" si="102"/>
        <v>54</v>
      </c>
      <c r="S358" s="512">
        <v>100</v>
      </c>
      <c r="T358" s="109">
        <v>58</v>
      </c>
      <c r="U358" s="109" t="s">
        <v>549</v>
      </c>
      <c r="V358" s="92"/>
      <c r="W358" s="93"/>
      <c r="X358" s="524" t="s">
        <v>1507</v>
      </c>
    </row>
    <row r="359" spans="1:75" ht="16.5" customHeight="1">
      <c r="A359" s="95">
        <v>13</v>
      </c>
      <c r="B359" s="94">
        <v>24</v>
      </c>
      <c r="C359" s="93" t="s">
        <v>1795</v>
      </c>
      <c r="D359" s="96" t="s">
        <v>1796</v>
      </c>
      <c r="E359" s="94">
        <v>3</v>
      </c>
      <c r="F359" s="96" t="s">
        <v>37</v>
      </c>
      <c r="G359" s="94" t="s">
        <v>753</v>
      </c>
      <c r="H359" s="94">
        <v>34</v>
      </c>
      <c r="I359" s="94">
        <v>12</v>
      </c>
      <c r="J359" s="94">
        <v>5</v>
      </c>
      <c r="K359" s="94"/>
      <c r="L359" s="109">
        <v>51</v>
      </c>
      <c r="M359" s="109">
        <v>1</v>
      </c>
      <c r="N359" s="109">
        <f t="shared" si="99"/>
        <v>34</v>
      </c>
      <c r="O359" s="109">
        <f t="shared" si="100"/>
        <v>12</v>
      </c>
      <c r="P359" s="109">
        <f t="shared" si="101"/>
        <v>5</v>
      </c>
      <c r="Q359" s="512"/>
      <c r="R359" s="109">
        <f t="shared" si="102"/>
        <v>51</v>
      </c>
      <c r="S359" s="512">
        <v>65</v>
      </c>
      <c r="T359" s="109">
        <v>58</v>
      </c>
      <c r="U359" s="109" t="s">
        <v>498</v>
      </c>
      <c r="V359" s="92"/>
      <c r="W359" s="93"/>
      <c r="X359" s="524" t="s">
        <v>1507</v>
      </c>
    </row>
    <row r="360" spans="1:75" ht="16.5" customHeight="1">
      <c r="A360" s="95">
        <v>14</v>
      </c>
      <c r="B360" s="94">
        <v>24</v>
      </c>
      <c r="C360" s="93" t="s">
        <v>126</v>
      </c>
      <c r="D360" s="96" t="s">
        <v>603</v>
      </c>
      <c r="E360" s="92">
        <v>3</v>
      </c>
      <c r="F360" s="96" t="s">
        <v>44</v>
      </c>
      <c r="G360" s="94">
        <v>36.18</v>
      </c>
      <c r="H360" s="94">
        <v>36</v>
      </c>
      <c r="I360" s="94">
        <v>18</v>
      </c>
      <c r="J360" s="94"/>
      <c r="K360" s="94"/>
      <c r="L360" s="109">
        <v>54</v>
      </c>
      <c r="M360" s="109">
        <v>1</v>
      </c>
      <c r="N360" s="109">
        <f t="shared" si="99"/>
        <v>36</v>
      </c>
      <c r="O360" s="109">
        <f t="shared" si="100"/>
        <v>18</v>
      </c>
      <c r="P360" s="109">
        <f t="shared" si="101"/>
        <v>0</v>
      </c>
      <c r="Q360" s="512"/>
      <c r="R360" s="109">
        <f t="shared" si="102"/>
        <v>54</v>
      </c>
      <c r="S360" s="512">
        <v>59</v>
      </c>
      <c r="T360" s="109">
        <v>58</v>
      </c>
      <c r="U360" s="109" t="s">
        <v>498</v>
      </c>
      <c r="V360" s="92" t="s">
        <v>1562</v>
      </c>
      <c r="W360" s="93"/>
      <c r="X360" s="524" t="s">
        <v>1507</v>
      </c>
    </row>
    <row r="361" spans="1:75" ht="16.5" customHeight="1">
      <c r="A361" s="95">
        <v>15</v>
      </c>
      <c r="B361" s="94">
        <v>24</v>
      </c>
      <c r="C361" s="93" t="s">
        <v>822</v>
      </c>
      <c r="D361" s="96" t="s">
        <v>196</v>
      </c>
      <c r="E361" s="94">
        <v>3</v>
      </c>
      <c r="F361" s="96" t="s">
        <v>37</v>
      </c>
      <c r="G361" s="94">
        <v>36.18</v>
      </c>
      <c r="H361" s="94">
        <v>36</v>
      </c>
      <c r="I361" s="94">
        <v>18</v>
      </c>
      <c r="J361" s="94"/>
      <c r="K361" s="94"/>
      <c r="L361" s="109">
        <v>54</v>
      </c>
      <c r="M361" s="109">
        <v>1</v>
      </c>
      <c r="N361" s="109">
        <f t="shared" si="99"/>
        <v>36</v>
      </c>
      <c r="O361" s="109">
        <f t="shared" si="100"/>
        <v>18</v>
      </c>
      <c r="P361" s="109">
        <f t="shared" si="101"/>
        <v>0</v>
      </c>
      <c r="Q361" s="512"/>
      <c r="R361" s="109">
        <f t="shared" si="102"/>
        <v>54</v>
      </c>
      <c r="S361" s="512">
        <v>30</v>
      </c>
      <c r="T361" s="109">
        <v>58</v>
      </c>
      <c r="U361" s="109" t="s">
        <v>60</v>
      </c>
      <c r="V361" s="92" t="s">
        <v>1778</v>
      </c>
      <c r="W361" s="93"/>
      <c r="X361" s="524" t="s">
        <v>1507</v>
      </c>
    </row>
    <row r="362" spans="1:75" s="134" customFormat="1" ht="16.5" customHeight="1">
      <c r="A362" s="95">
        <v>16</v>
      </c>
      <c r="B362" s="94">
        <v>24</v>
      </c>
      <c r="C362" s="93" t="s">
        <v>1600</v>
      </c>
      <c r="D362" s="96" t="s">
        <v>196</v>
      </c>
      <c r="E362" s="94">
        <v>3</v>
      </c>
      <c r="F362" s="96" t="s">
        <v>44</v>
      </c>
      <c r="G362" s="94">
        <v>36.18</v>
      </c>
      <c r="H362" s="94">
        <v>36</v>
      </c>
      <c r="I362" s="94">
        <v>18</v>
      </c>
      <c r="J362" s="94"/>
      <c r="K362" s="94"/>
      <c r="L362" s="109">
        <v>54</v>
      </c>
      <c r="M362" s="109">
        <v>1</v>
      </c>
      <c r="N362" s="109">
        <f t="shared" si="99"/>
        <v>36</v>
      </c>
      <c r="O362" s="109">
        <f t="shared" si="100"/>
        <v>18</v>
      </c>
      <c r="P362" s="109">
        <f t="shared" si="101"/>
        <v>0</v>
      </c>
      <c r="Q362" s="512"/>
      <c r="R362" s="109">
        <f t="shared" si="102"/>
        <v>54</v>
      </c>
      <c r="S362" s="512">
        <v>65</v>
      </c>
      <c r="T362" s="109">
        <v>58</v>
      </c>
      <c r="U362" s="109" t="s">
        <v>842</v>
      </c>
      <c r="V362" s="92"/>
      <c r="W362" s="93"/>
      <c r="X362" s="524" t="s">
        <v>1507</v>
      </c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 ht="16.5" customHeight="1">
      <c r="A363" s="95">
        <v>17</v>
      </c>
      <c r="B363" s="94">
        <v>24</v>
      </c>
      <c r="C363" s="93" t="s">
        <v>672</v>
      </c>
      <c r="D363" s="96" t="s">
        <v>196</v>
      </c>
      <c r="E363" s="94">
        <v>3</v>
      </c>
      <c r="F363" s="96" t="s">
        <v>37</v>
      </c>
      <c r="G363" s="94">
        <v>36.18</v>
      </c>
      <c r="H363" s="94">
        <v>36</v>
      </c>
      <c r="I363" s="94">
        <v>18</v>
      </c>
      <c r="J363" s="94"/>
      <c r="K363" s="94"/>
      <c r="L363" s="109">
        <v>54</v>
      </c>
      <c r="M363" s="109">
        <v>1</v>
      </c>
      <c r="N363" s="109">
        <f t="shared" si="99"/>
        <v>36</v>
      </c>
      <c r="O363" s="109">
        <f t="shared" si="100"/>
        <v>18</v>
      </c>
      <c r="P363" s="109">
        <f t="shared" si="101"/>
        <v>0</v>
      </c>
      <c r="Q363" s="512"/>
      <c r="R363" s="109">
        <f t="shared" si="102"/>
        <v>54</v>
      </c>
      <c r="S363" s="512">
        <v>90</v>
      </c>
      <c r="T363" s="109">
        <v>59</v>
      </c>
      <c r="U363" s="109" t="s">
        <v>549</v>
      </c>
      <c r="V363" s="105"/>
      <c r="W363" s="98"/>
      <c r="X363" s="524" t="s">
        <v>1507</v>
      </c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  <c r="BE363" s="134"/>
      <c r="BF363" s="134"/>
      <c r="BG363" s="134"/>
      <c r="BH363" s="134"/>
      <c r="BI363" s="134"/>
      <c r="BJ363" s="134"/>
      <c r="BK363" s="134"/>
      <c r="BL363" s="134"/>
      <c r="BM363" s="134"/>
      <c r="BN363" s="134"/>
      <c r="BO363" s="134"/>
      <c r="BP363" s="134"/>
      <c r="BQ363" s="134"/>
      <c r="BR363" s="134"/>
      <c r="BS363" s="134"/>
      <c r="BT363" s="134"/>
      <c r="BU363" s="134"/>
      <c r="BV363" s="134"/>
      <c r="BW363" s="134"/>
    </row>
    <row r="364" spans="1:75" ht="16.5" customHeight="1">
      <c r="A364" s="95">
        <v>18</v>
      </c>
      <c r="B364" s="94">
        <v>24</v>
      </c>
      <c r="C364" s="93" t="s">
        <v>1856</v>
      </c>
      <c r="D364" s="96" t="s">
        <v>196</v>
      </c>
      <c r="E364" s="92">
        <v>3</v>
      </c>
      <c r="F364" s="96" t="s">
        <v>37</v>
      </c>
      <c r="G364" s="94">
        <v>36.18</v>
      </c>
      <c r="H364" s="94">
        <v>36</v>
      </c>
      <c r="I364" s="94">
        <v>18</v>
      </c>
      <c r="J364" s="94"/>
      <c r="K364" s="94"/>
      <c r="L364" s="109">
        <v>54</v>
      </c>
      <c r="M364" s="109">
        <v>1</v>
      </c>
      <c r="N364" s="109">
        <f t="shared" si="99"/>
        <v>36</v>
      </c>
      <c r="O364" s="109">
        <f t="shared" si="100"/>
        <v>18</v>
      </c>
      <c r="P364" s="109">
        <f t="shared" si="101"/>
        <v>0</v>
      </c>
      <c r="Q364" s="512"/>
      <c r="R364" s="109">
        <f t="shared" si="102"/>
        <v>54</v>
      </c>
      <c r="S364" s="512">
        <v>80</v>
      </c>
      <c r="T364" s="109">
        <v>59</v>
      </c>
      <c r="U364" s="109" t="s">
        <v>1674</v>
      </c>
      <c r="V364" s="92"/>
      <c r="W364" s="93"/>
      <c r="X364" s="524" t="s">
        <v>1507</v>
      </c>
    </row>
    <row r="365" spans="1:75" ht="16.5" customHeight="1">
      <c r="A365" s="103"/>
      <c r="B365" s="94"/>
      <c r="C365" s="98" t="s">
        <v>313</v>
      </c>
      <c r="D365" s="96"/>
      <c r="E365" s="94"/>
      <c r="F365" s="96"/>
      <c r="G365" s="94"/>
      <c r="H365" s="94"/>
      <c r="I365" s="94"/>
      <c r="J365" s="94"/>
      <c r="K365" s="94"/>
      <c r="L365" s="109"/>
      <c r="M365" s="609">
        <f>SUM(M347:M364)</f>
        <v>19</v>
      </c>
      <c r="N365" s="104">
        <f>SUM(N347:N364)</f>
        <v>682</v>
      </c>
      <c r="O365" s="104">
        <f>SUM(O347:O364)</f>
        <v>336</v>
      </c>
      <c r="P365" s="104">
        <f>SUM(P347:P364)</f>
        <v>5</v>
      </c>
      <c r="Q365" s="649"/>
      <c r="R365" s="104">
        <f>SUM(R347:R364)</f>
        <v>1023</v>
      </c>
      <c r="S365" s="512"/>
      <c r="T365" s="109"/>
      <c r="U365" s="109"/>
      <c r="V365" s="105"/>
      <c r="W365" s="98"/>
      <c r="X365" s="524" t="s">
        <v>1507</v>
      </c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  <c r="BE365" s="134"/>
      <c r="BF365" s="134"/>
      <c r="BG365" s="134"/>
      <c r="BH365" s="134"/>
      <c r="BI365" s="134"/>
      <c r="BJ365" s="134"/>
      <c r="BK365" s="134"/>
      <c r="BL365" s="134"/>
      <c r="BM365" s="134"/>
      <c r="BN365" s="134"/>
      <c r="BO365" s="134"/>
      <c r="BP365" s="134"/>
      <c r="BQ365" s="134"/>
      <c r="BR365" s="134"/>
      <c r="BS365" s="134"/>
      <c r="BT365" s="134"/>
      <c r="BU365" s="134"/>
      <c r="BV365" s="134"/>
      <c r="BW365" s="134"/>
    </row>
    <row r="366" spans="1:75" ht="16.5" customHeight="1">
      <c r="A366" s="95">
        <v>1</v>
      </c>
      <c r="B366" s="94">
        <v>25</v>
      </c>
      <c r="C366" s="93" t="s">
        <v>807</v>
      </c>
      <c r="D366" s="96" t="s">
        <v>199</v>
      </c>
      <c r="E366" s="94">
        <v>2</v>
      </c>
      <c r="F366" s="96" t="s">
        <v>37</v>
      </c>
      <c r="G366" s="94">
        <v>24.12</v>
      </c>
      <c r="H366" s="94">
        <v>24</v>
      </c>
      <c r="I366" s="94">
        <v>12</v>
      </c>
      <c r="J366" s="94"/>
      <c r="K366" s="94"/>
      <c r="L366" s="109">
        <v>36</v>
      </c>
      <c r="M366" s="109">
        <v>5</v>
      </c>
      <c r="N366" s="109">
        <f t="shared" ref="N366:N404" si="103">H366*M366</f>
        <v>120</v>
      </c>
      <c r="O366" s="109">
        <f t="shared" ref="O366:O404" si="104">I366*M366</f>
        <v>60</v>
      </c>
      <c r="P366" s="109">
        <f t="shared" ref="P366:P404" si="105">J366*M366</f>
        <v>0</v>
      </c>
      <c r="Q366" s="512"/>
      <c r="R366" s="109">
        <f t="shared" ref="R366:R404" si="106">L366*M366</f>
        <v>180</v>
      </c>
      <c r="S366" s="512">
        <v>52</v>
      </c>
      <c r="T366" s="109">
        <v>57</v>
      </c>
      <c r="U366" s="109" t="s">
        <v>95</v>
      </c>
      <c r="V366" s="92" t="s">
        <v>1642</v>
      </c>
      <c r="W366" s="93" t="s">
        <v>1772</v>
      </c>
      <c r="X366" s="524" t="s">
        <v>1546</v>
      </c>
    </row>
    <row r="367" spans="1:75" ht="16.5" customHeight="1">
      <c r="A367" s="95">
        <v>2</v>
      </c>
      <c r="B367" s="94">
        <v>25</v>
      </c>
      <c r="C367" s="93" t="s">
        <v>94</v>
      </c>
      <c r="D367" s="96" t="s">
        <v>200</v>
      </c>
      <c r="E367" s="94">
        <v>2</v>
      </c>
      <c r="F367" s="96" t="s">
        <v>37</v>
      </c>
      <c r="G367" s="94">
        <v>24.12</v>
      </c>
      <c r="H367" s="94">
        <v>24</v>
      </c>
      <c r="I367" s="94">
        <v>12</v>
      </c>
      <c r="J367" s="94"/>
      <c r="K367" s="94"/>
      <c r="L367" s="109">
        <v>36</v>
      </c>
      <c r="M367" s="109">
        <v>1</v>
      </c>
      <c r="N367" s="109">
        <f t="shared" si="103"/>
        <v>24</v>
      </c>
      <c r="O367" s="109">
        <f t="shared" si="104"/>
        <v>12</v>
      </c>
      <c r="P367" s="109">
        <f t="shared" si="105"/>
        <v>0</v>
      </c>
      <c r="Q367" s="512"/>
      <c r="R367" s="109">
        <f t="shared" si="106"/>
        <v>36</v>
      </c>
      <c r="S367" s="512">
        <v>50</v>
      </c>
      <c r="T367" s="109">
        <v>57</v>
      </c>
      <c r="U367" s="109" t="s">
        <v>95</v>
      </c>
      <c r="V367" s="92"/>
      <c r="W367" s="93"/>
      <c r="X367" s="524" t="s">
        <v>1546</v>
      </c>
    </row>
    <row r="368" spans="1:75" ht="16.5" customHeight="1">
      <c r="A368" s="95">
        <v>3</v>
      </c>
      <c r="B368" s="94">
        <v>25</v>
      </c>
      <c r="C368" s="93" t="s">
        <v>606</v>
      </c>
      <c r="D368" s="96" t="s">
        <v>607</v>
      </c>
      <c r="E368" s="92">
        <v>3</v>
      </c>
      <c r="F368" s="96" t="s">
        <v>44</v>
      </c>
      <c r="G368" s="94">
        <v>36.18</v>
      </c>
      <c r="H368" s="94">
        <v>36</v>
      </c>
      <c r="I368" s="94">
        <v>18</v>
      </c>
      <c r="J368" s="94"/>
      <c r="K368" s="94"/>
      <c r="L368" s="109">
        <v>54</v>
      </c>
      <c r="M368" s="109">
        <v>1</v>
      </c>
      <c r="N368" s="109">
        <f t="shared" si="103"/>
        <v>36</v>
      </c>
      <c r="O368" s="109">
        <f t="shared" si="104"/>
        <v>18</v>
      </c>
      <c r="P368" s="109">
        <f t="shared" si="105"/>
        <v>0</v>
      </c>
      <c r="Q368" s="512"/>
      <c r="R368" s="109">
        <f t="shared" si="106"/>
        <v>54</v>
      </c>
      <c r="S368" s="512">
        <v>50</v>
      </c>
      <c r="T368" s="109">
        <v>57</v>
      </c>
      <c r="U368" s="109" t="s">
        <v>95</v>
      </c>
      <c r="V368" s="92"/>
      <c r="W368" s="93"/>
      <c r="X368" s="524" t="s">
        <v>1546</v>
      </c>
    </row>
    <row r="369" spans="1:75" ht="16.5" customHeight="1">
      <c r="A369" s="95">
        <v>4</v>
      </c>
      <c r="B369" s="94">
        <v>25</v>
      </c>
      <c r="C369" s="93" t="s">
        <v>131</v>
      </c>
      <c r="D369" s="96" t="s">
        <v>363</v>
      </c>
      <c r="E369" s="94">
        <v>2</v>
      </c>
      <c r="F369" s="96" t="s">
        <v>37</v>
      </c>
      <c r="G369" s="94">
        <v>24.12</v>
      </c>
      <c r="H369" s="94">
        <v>24</v>
      </c>
      <c r="I369" s="94">
        <v>12</v>
      </c>
      <c r="J369" s="94"/>
      <c r="K369" s="94"/>
      <c r="L369" s="109">
        <v>36</v>
      </c>
      <c r="M369" s="109">
        <v>1</v>
      </c>
      <c r="N369" s="109">
        <f t="shared" si="103"/>
        <v>24</v>
      </c>
      <c r="O369" s="109">
        <f t="shared" si="104"/>
        <v>12</v>
      </c>
      <c r="P369" s="109">
        <f t="shared" si="105"/>
        <v>0</v>
      </c>
      <c r="Q369" s="512"/>
      <c r="R369" s="109">
        <f t="shared" si="106"/>
        <v>36</v>
      </c>
      <c r="S369" s="512">
        <v>55</v>
      </c>
      <c r="T369" s="109">
        <v>58</v>
      </c>
      <c r="U369" s="109" t="s">
        <v>549</v>
      </c>
      <c r="V369" s="92" t="s">
        <v>1615</v>
      </c>
      <c r="W369" s="93"/>
      <c r="X369" s="524" t="s">
        <v>1546</v>
      </c>
    </row>
    <row r="370" spans="1:75" ht="16.5" customHeight="1">
      <c r="A370" s="95">
        <v>5</v>
      </c>
      <c r="B370" s="94">
        <v>25</v>
      </c>
      <c r="C370" s="93" t="s">
        <v>131</v>
      </c>
      <c r="D370" s="96" t="s">
        <v>363</v>
      </c>
      <c r="E370" s="94">
        <v>2</v>
      </c>
      <c r="F370" s="96" t="s">
        <v>37</v>
      </c>
      <c r="G370" s="94">
        <v>24.12</v>
      </c>
      <c r="H370" s="94">
        <v>24</v>
      </c>
      <c r="I370" s="94">
        <v>12</v>
      </c>
      <c r="J370" s="94"/>
      <c r="K370" s="94"/>
      <c r="L370" s="109">
        <v>36</v>
      </c>
      <c r="M370" s="109">
        <v>4</v>
      </c>
      <c r="N370" s="109">
        <f t="shared" si="103"/>
        <v>96</v>
      </c>
      <c r="O370" s="109">
        <f t="shared" si="104"/>
        <v>48</v>
      </c>
      <c r="P370" s="109">
        <f t="shared" si="105"/>
        <v>0</v>
      </c>
      <c r="Q370" s="512"/>
      <c r="R370" s="109">
        <f t="shared" si="106"/>
        <v>144</v>
      </c>
      <c r="S370" s="512">
        <v>55</v>
      </c>
      <c r="T370" s="109">
        <v>58</v>
      </c>
      <c r="U370" s="109" t="s">
        <v>53</v>
      </c>
      <c r="V370" s="92" t="s">
        <v>1608</v>
      </c>
      <c r="W370" s="93"/>
      <c r="X370" s="524" t="s">
        <v>1546</v>
      </c>
    </row>
    <row r="371" spans="1:75" ht="16.5" customHeight="1">
      <c r="A371" s="95">
        <v>6</v>
      </c>
      <c r="B371" s="94">
        <v>25</v>
      </c>
      <c r="C371" s="93" t="s">
        <v>131</v>
      </c>
      <c r="D371" s="96" t="s">
        <v>363</v>
      </c>
      <c r="E371" s="94">
        <v>2</v>
      </c>
      <c r="F371" s="96" t="s">
        <v>37</v>
      </c>
      <c r="G371" s="94">
        <v>24.12</v>
      </c>
      <c r="H371" s="94">
        <v>24</v>
      </c>
      <c r="I371" s="94">
        <v>12</v>
      </c>
      <c r="J371" s="94"/>
      <c r="K371" s="94"/>
      <c r="L371" s="109">
        <v>36</v>
      </c>
      <c r="M371" s="109">
        <v>4</v>
      </c>
      <c r="N371" s="109">
        <f t="shared" si="103"/>
        <v>96</v>
      </c>
      <c r="O371" s="109">
        <f t="shared" si="104"/>
        <v>48</v>
      </c>
      <c r="P371" s="109">
        <f t="shared" si="105"/>
        <v>0</v>
      </c>
      <c r="Q371" s="512"/>
      <c r="R371" s="109">
        <f t="shared" si="106"/>
        <v>144</v>
      </c>
      <c r="S371" s="512">
        <v>51.25</v>
      </c>
      <c r="T371" s="109">
        <v>58</v>
      </c>
      <c r="U371" s="109" t="s">
        <v>89</v>
      </c>
      <c r="V371" s="92"/>
      <c r="W371" s="93"/>
      <c r="X371" s="524" t="s">
        <v>1546</v>
      </c>
    </row>
    <row r="372" spans="1:75" ht="16.5" customHeight="1">
      <c r="A372" s="95">
        <v>7</v>
      </c>
      <c r="B372" s="94">
        <v>25</v>
      </c>
      <c r="C372" s="93" t="s">
        <v>131</v>
      </c>
      <c r="D372" s="96" t="s">
        <v>363</v>
      </c>
      <c r="E372" s="94">
        <v>2</v>
      </c>
      <c r="F372" s="96" t="s">
        <v>37</v>
      </c>
      <c r="G372" s="94">
        <v>24.12</v>
      </c>
      <c r="H372" s="94">
        <v>24</v>
      </c>
      <c r="I372" s="94">
        <v>12</v>
      </c>
      <c r="J372" s="94"/>
      <c r="K372" s="94"/>
      <c r="L372" s="109">
        <v>36</v>
      </c>
      <c r="M372" s="109">
        <v>2</v>
      </c>
      <c r="N372" s="109">
        <f t="shared" si="103"/>
        <v>48</v>
      </c>
      <c r="O372" s="109">
        <f t="shared" si="104"/>
        <v>24</v>
      </c>
      <c r="P372" s="109">
        <f t="shared" si="105"/>
        <v>0</v>
      </c>
      <c r="Q372" s="512"/>
      <c r="R372" s="109">
        <f t="shared" si="106"/>
        <v>72</v>
      </c>
      <c r="S372" s="512">
        <v>50</v>
      </c>
      <c r="T372" s="109">
        <v>58</v>
      </c>
      <c r="U372" s="109" t="s">
        <v>79</v>
      </c>
      <c r="V372" s="92" t="s">
        <v>1786</v>
      </c>
      <c r="W372" s="93"/>
      <c r="X372" s="524" t="s">
        <v>1546</v>
      </c>
    </row>
    <row r="373" spans="1:75" ht="16.5" customHeight="1">
      <c r="A373" s="95">
        <v>8</v>
      </c>
      <c r="B373" s="94">
        <v>25</v>
      </c>
      <c r="C373" s="93" t="s">
        <v>131</v>
      </c>
      <c r="D373" s="96" t="s">
        <v>363</v>
      </c>
      <c r="E373" s="94">
        <v>2</v>
      </c>
      <c r="F373" s="96" t="s">
        <v>37</v>
      </c>
      <c r="G373" s="94">
        <v>24.12</v>
      </c>
      <c r="H373" s="94">
        <v>24</v>
      </c>
      <c r="I373" s="94">
        <v>12</v>
      </c>
      <c r="J373" s="94"/>
      <c r="K373" s="94"/>
      <c r="L373" s="109">
        <v>36</v>
      </c>
      <c r="M373" s="109">
        <v>4</v>
      </c>
      <c r="N373" s="109">
        <f t="shared" si="103"/>
        <v>96</v>
      </c>
      <c r="O373" s="109">
        <f t="shared" si="104"/>
        <v>48</v>
      </c>
      <c r="P373" s="109">
        <f t="shared" si="105"/>
        <v>0</v>
      </c>
      <c r="Q373" s="512"/>
      <c r="R373" s="109">
        <f t="shared" si="106"/>
        <v>144</v>
      </c>
      <c r="S373" s="512">
        <v>48.25</v>
      </c>
      <c r="T373" s="109">
        <v>58</v>
      </c>
      <c r="U373" s="109" t="s">
        <v>99</v>
      </c>
      <c r="V373" s="92"/>
      <c r="W373" s="93"/>
      <c r="X373" s="524" t="s">
        <v>1546</v>
      </c>
    </row>
    <row r="374" spans="1:75" ht="16.5" customHeight="1">
      <c r="A374" s="95">
        <v>9</v>
      </c>
      <c r="B374" s="94">
        <v>25</v>
      </c>
      <c r="C374" s="93" t="s">
        <v>131</v>
      </c>
      <c r="D374" s="96" t="s">
        <v>363</v>
      </c>
      <c r="E374" s="94">
        <v>2</v>
      </c>
      <c r="F374" s="96" t="s">
        <v>37</v>
      </c>
      <c r="G374" s="94">
        <v>24.12</v>
      </c>
      <c r="H374" s="94">
        <v>24</v>
      </c>
      <c r="I374" s="94">
        <v>12</v>
      </c>
      <c r="J374" s="94"/>
      <c r="K374" s="94"/>
      <c r="L374" s="109">
        <v>36</v>
      </c>
      <c r="M374" s="109">
        <v>1</v>
      </c>
      <c r="N374" s="109">
        <f t="shared" si="103"/>
        <v>24</v>
      </c>
      <c r="O374" s="109">
        <f t="shared" si="104"/>
        <v>12</v>
      </c>
      <c r="P374" s="109">
        <f t="shared" si="105"/>
        <v>0</v>
      </c>
      <c r="Q374" s="512"/>
      <c r="R374" s="109">
        <f t="shared" si="106"/>
        <v>36</v>
      </c>
      <c r="S374" s="512">
        <v>46</v>
      </c>
      <c r="T374" s="109">
        <v>58</v>
      </c>
      <c r="U374" s="109" t="s">
        <v>498</v>
      </c>
      <c r="V374" s="92"/>
      <c r="W374" s="93"/>
      <c r="X374" s="524" t="s">
        <v>1546</v>
      </c>
    </row>
    <row r="375" spans="1:75" ht="16.5" customHeight="1">
      <c r="A375" s="95">
        <v>10</v>
      </c>
      <c r="B375" s="94">
        <v>25</v>
      </c>
      <c r="C375" s="93" t="s">
        <v>131</v>
      </c>
      <c r="D375" s="96" t="s">
        <v>363</v>
      </c>
      <c r="E375" s="94">
        <v>2</v>
      </c>
      <c r="F375" s="96" t="s">
        <v>37</v>
      </c>
      <c r="G375" s="94">
        <v>24.12</v>
      </c>
      <c r="H375" s="94">
        <v>24</v>
      </c>
      <c r="I375" s="94">
        <v>12</v>
      </c>
      <c r="J375" s="94"/>
      <c r="K375" s="94"/>
      <c r="L375" s="109">
        <v>36</v>
      </c>
      <c r="M375" s="109">
        <v>3</v>
      </c>
      <c r="N375" s="109">
        <f t="shared" si="103"/>
        <v>72</v>
      </c>
      <c r="O375" s="109">
        <f t="shared" si="104"/>
        <v>36</v>
      </c>
      <c r="P375" s="109">
        <f t="shared" si="105"/>
        <v>0</v>
      </c>
      <c r="Q375" s="512"/>
      <c r="R375" s="109">
        <f t="shared" si="106"/>
        <v>108</v>
      </c>
      <c r="S375" s="512">
        <v>55</v>
      </c>
      <c r="T375" s="109">
        <v>58</v>
      </c>
      <c r="U375" s="109" t="s">
        <v>71</v>
      </c>
      <c r="V375" s="92"/>
      <c r="W375" s="93"/>
      <c r="X375" s="524" t="s">
        <v>1546</v>
      </c>
    </row>
    <row r="376" spans="1:75" ht="16.5" customHeight="1">
      <c r="A376" s="95">
        <v>11</v>
      </c>
      <c r="B376" s="94">
        <v>25</v>
      </c>
      <c r="C376" s="93" t="s">
        <v>131</v>
      </c>
      <c r="D376" s="96" t="s">
        <v>363</v>
      </c>
      <c r="E376" s="94">
        <v>2</v>
      </c>
      <c r="F376" s="96" t="s">
        <v>37</v>
      </c>
      <c r="G376" s="94">
        <v>24.12</v>
      </c>
      <c r="H376" s="94">
        <v>24</v>
      </c>
      <c r="I376" s="94">
        <v>12</v>
      </c>
      <c r="J376" s="94"/>
      <c r="K376" s="94"/>
      <c r="L376" s="109">
        <v>36</v>
      </c>
      <c r="M376" s="109">
        <v>1</v>
      </c>
      <c r="N376" s="109">
        <f t="shared" si="103"/>
        <v>24</v>
      </c>
      <c r="O376" s="109">
        <f t="shared" si="104"/>
        <v>12</v>
      </c>
      <c r="P376" s="109">
        <f t="shared" si="105"/>
        <v>0</v>
      </c>
      <c r="Q376" s="512"/>
      <c r="R376" s="109">
        <f t="shared" si="106"/>
        <v>36</v>
      </c>
      <c r="S376" s="512">
        <v>45</v>
      </c>
      <c r="T376" s="109">
        <v>58</v>
      </c>
      <c r="U376" s="109" t="s">
        <v>100</v>
      </c>
      <c r="V376" s="92"/>
      <c r="W376" s="93"/>
      <c r="X376" s="524" t="s">
        <v>1546</v>
      </c>
    </row>
    <row r="377" spans="1:75" ht="16.5" customHeight="1">
      <c r="A377" s="95">
        <v>12</v>
      </c>
      <c r="B377" s="94">
        <v>25</v>
      </c>
      <c r="C377" s="93" t="s">
        <v>131</v>
      </c>
      <c r="D377" s="96" t="s">
        <v>363</v>
      </c>
      <c r="E377" s="94">
        <v>2</v>
      </c>
      <c r="F377" s="96" t="s">
        <v>37</v>
      </c>
      <c r="G377" s="94">
        <v>24.12</v>
      </c>
      <c r="H377" s="94">
        <v>24</v>
      </c>
      <c r="I377" s="94">
        <v>12</v>
      </c>
      <c r="J377" s="94"/>
      <c r="K377" s="94"/>
      <c r="L377" s="109">
        <v>36</v>
      </c>
      <c r="M377" s="109">
        <v>2</v>
      </c>
      <c r="N377" s="109">
        <f t="shared" si="103"/>
        <v>48</v>
      </c>
      <c r="O377" s="109">
        <f t="shared" si="104"/>
        <v>24</v>
      </c>
      <c r="P377" s="109">
        <f t="shared" si="105"/>
        <v>0</v>
      </c>
      <c r="Q377" s="512"/>
      <c r="R377" s="109">
        <f t="shared" si="106"/>
        <v>72</v>
      </c>
      <c r="S377" s="512">
        <v>42</v>
      </c>
      <c r="T377" s="109">
        <v>58</v>
      </c>
      <c r="U377" s="109" t="s">
        <v>1653</v>
      </c>
      <c r="V377" s="92"/>
      <c r="W377" s="93"/>
      <c r="X377" s="524" t="s">
        <v>1546</v>
      </c>
    </row>
    <row r="378" spans="1:75" ht="16.5" customHeight="1">
      <c r="A378" s="95">
        <v>13</v>
      </c>
      <c r="B378" s="94">
        <v>25</v>
      </c>
      <c r="C378" s="93" t="s">
        <v>131</v>
      </c>
      <c r="D378" s="96" t="s">
        <v>363</v>
      </c>
      <c r="E378" s="94">
        <v>2</v>
      </c>
      <c r="F378" s="96" t="s">
        <v>37</v>
      </c>
      <c r="G378" s="94">
        <v>24.12</v>
      </c>
      <c r="H378" s="94">
        <v>24</v>
      </c>
      <c r="I378" s="94">
        <v>12</v>
      </c>
      <c r="J378" s="94"/>
      <c r="K378" s="94"/>
      <c r="L378" s="109">
        <v>36</v>
      </c>
      <c r="M378" s="109">
        <v>6</v>
      </c>
      <c r="N378" s="109">
        <f t="shared" si="103"/>
        <v>144</v>
      </c>
      <c r="O378" s="109">
        <f t="shared" si="104"/>
        <v>72</v>
      </c>
      <c r="P378" s="109">
        <f t="shared" si="105"/>
        <v>0</v>
      </c>
      <c r="Q378" s="512"/>
      <c r="R378" s="109">
        <f t="shared" si="106"/>
        <v>216</v>
      </c>
      <c r="S378" s="512">
        <v>50</v>
      </c>
      <c r="T378" s="109">
        <v>59</v>
      </c>
      <c r="U378" s="109" t="s">
        <v>38</v>
      </c>
      <c r="V378" s="92"/>
      <c r="W378" s="93"/>
      <c r="X378" s="524" t="s">
        <v>1546</v>
      </c>
    </row>
    <row r="379" spans="1:75" ht="16.5" customHeight="1">
      <c r="A379" s="95">
        <v>14</v>
      </c>
      <c r="B379" s="94">
        <v>25</v>
      </c>
      <c r="C379" s="93" t="s">
        <v>131</v>
      </c>
      <c r="D379" s="96" t="s">
        <v>363</v>
      </c>
      <c r="E379" s="92">
        <v>2</v>
      </c>
      <c r="F379" s="96" t="s">
        <v>37</v>
      </c>
      <c r="G379" s="94">
        <v>24.12</v>
      </c>
      <c r="H379" s="94">
        <v>24</v>
      </c>
      <c r="I379" s="94">
        <v>12</v>
      </c>
      <c r="J379" s="94"/>
      <c r="K379" s="94"/>
      <c r="L379" s="109">
        <v>36</v>
      </c>
      <c r="M379" s="109">
        <v>1</v>
      </c>
      <c r="N379" s="109">
        <f t="shared" si="103"/>
        <v>24</v>
      </c>
      <c r="O379" s="109">
        <f t="shared" si="104"/>
        <v>12</v>
      </c>
      <c r="P379" s="109">
        <f t="shared" si="105"/>
        <v>0</v>
      </c>
      <c r="Q379" s="512"/>
      <c r="R379" s="109">
        <f t="shared" si="106"/>
        <v>36</v>
      </c>
      <c r="S379" s="512">
        <v>55</v>
      </c>
      <c r="T379" s="109">
        <v>59</v>
      </c>
      <c r="U379" s="109" t="s">
        <v>811</v>
      </c>
      <c r="V379" s="92"/>
      <c r="W379" s="93"/>
      <c r="X379" s="524" t="s">
        <v>1546</v>
      </c>
    </row>
    <row r="380" spans="1:75" ht="16.5" customHeight="1">
      <c r="A380" s="95">
        <v>15</v>
      </c>
      <c r="B380" s="94">
        <v>25</v>
      </c>
      <c r="C380" s="93" t="s">
        <v>131</v>
      </c>
      <c r="D380" s="96" t="s">
        <v>363</v>
      </c>
      <c r="E380" s="94">
        <v>2</v>
      </c>
      <c r="F380" s="96" t="s">
        <v>37</v>
      </c>
      <c r="G380" s="94">
        <v>24.12</v>
      </c>
      <c r="H380" s="94">
        <v>24</v>
      </c>
      <c r="I380" s="94">
        <v>12</v>
      </c>
      <c r="J380" s="94"/>
      <c r="K380" s="94"/>
      <c r="L380" s="109">
        <v>36</v>
      </c>
      <c r="M380" s="109">
        <v>4</v>
      </c>
      <c r="N380" s="109">
        <f t="shared" si="103"/>
        <v>96</v>
      </c>
      <c r="O380" s="109">
        <f t="shared" si="104"/>
        <v>48</v>
      </c>
      <c r="P380" s="109">
        <f t="shared" si="105"/>
        <v>0</v>
      </c>
      <c r="Q380" s="512"/>
      <c r="R380" s="109">
        <f t="shared" si="106"/>
        <v>144</v>
      </c>
      <c r="S380" s="512">
        <v>50</v>
      </c>
      <c r="T380" s="109">
        <v>59</v>
      </c>
      <c r="U380" s="109" t="s">
        <v>46</v>
      </c>
      <c r="V380" s="92"/>
      <c r="W380" s="93"/>
      <c r="X380" s="524" t="s">
        <v>1546</v>
      </c>
    </row>
    <row r="381" spans="1:75" ht="16.5" customHeight="1">
      <c r="A381" s="95">
        <v>16</v>
      </c>
      <c r="B381" s="94">
        <v>25</v>
      </c>
      <c r="C381" s="93" t="s">
        <v>145</v>
      </c>
      <c r="D381" s="96" t="s">
        <v>808</v>
      </c>
      <c r="E381" s="92">
        <v>2</v>
      </c>
      <c r="F381" s="96" t="s">
        <v>37</v>
      </c>
      <c r="G381" s="94">
        <v>24.12</v>
      </c>
      <c r="H381" s="94">
        <v>24</v>
      </c>
      <c r="I381" s="94">
        <v>12</v>
      </c>
      <c r="J381" s="94"/>
      <c r="K381" s="94"/>
      <c r="L381" s="109">
        <v>36</v>
      </c>
      <c r="M381" s="109">
        <v>2</v>
      </c>
      <c r="N381" s="109">
        <f t="shared" si="103"/>
        <v>48</v>
      </c>
      <c r="O381" s="109">
        <f t="shared" si="104"/>
        <v>24</v>
      </c>
      <c r="P381" s="109">
        <f t="shared" si="105"/>
        <v>0</v>
      </c>
      <c r="Q381" s="512"/>
      <c r="R381" s="109">
        <f t="shared" si="106"/>
        <v>72</v>
      </c>
      <c r="S381" s="512">
        <v>50</v>
      </c>
      <c r="T381" s="109">
        <v>59</v>
      </c>
      <c r="U381" s="109" t="s">
        <v>1653</v>
      </c>
      <c r="V381" s="92"/>
      <c r="W381" s="93"/>
      <c r="X381" s="524" t="s">
        <v>1546</v>
      </c>
    </row>
    <row r="382" spans="1:75" s="134" customFormat="1" ht="16.5" customHeight="1">
      <c r="A382" s="95">
        <v>17</v>
      </c>
      <c r="B382" s="94">
        <v>25</v>
      </c>
      <c r="C382" s="93" t="s">
        <v>131</v>
      </c>
      <c r="D382" s="96" t="s">
        <v>363</v>
      </c>
      <c r="E382" s="92">
        <v>2</v>
      </c>
      <c r="F382" s="96" t="s">
        <v>37</v>
      </c>
      <c r="G382" s="94">
        <v>24.12</v>
      </c>
      <c r="H382" s="94">
        <v>24</v>
      </c>
      <c r="I382" s="94">
        <v>12</v>
      </c>
      <c r="J382" s="94"/>
      <c r="K382" s="94"/>
      <c r="L382" s="109">
        <v>36</v>
      </c>
      <c r="M382" s="109">
        <v>3</v>
      </c>
      <c r="N382" s="109">
        <f t="shared" si="103"/>
        <v>72</v>
      </c>
      <c r="O382" s="109">
        <f t="shared" si="104"/>
        <v>36</v>
      </c>
      <c r="P382" s="109">
        <f t="shared" si="105"/>
        <v>0</v>
      </c>
      <c r="Q382" s="512"/>
      <c r="R382" s="109">
        <f t="shared" si="106"/>
        <v>108</v>
      </c>
      <c r="S382" s="512">
        <v>55</v>
      </c>
      <c r="T382" s="109">
        <v>59</v>
      </c>
      <c r="U382" s="109" t="s">
        <v>23</v>
      </c>
      <c r="V382" s="92"/>
      <c r="W382" s="93"/>
      <c r="X382" s="524" t="s">
        <v>1546</v>
      </c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 ht="16.5" customHeight="1">
      <c r="A383" s="95">
        <v>18</v>
      </c>
      <c r="B383" s="94">
        <v>25</v>
      </c>
      <c r="C383" s="93" t="s">
        <v>131</v>
      </c>
      <c r="D383" s="96" t="s">
        <v>363</v>
      </c>
      <c r="E383" s="92">
        <v>2</v>
      </c>
      <c r="F383" s="96" t="s">
        <v>37</v>
      </c>
      <c r="G383" s="94">
        <v>24.12</v>
      </c>
      <c r="H383" s="94">
        <v>24</v>
      </c>
      <c r="I383" s="94">
        <v>12</v>
      </c>
      <c r="J383" s="94"/>
      <c r="K383" s="94"/>
      <c r="L383" s="109">
        <v>36</v>
      </c>
      <c r="M383" s="109">
        <v>3</v>
      </c>
      <c r="N383" s="109">
        <f t="shared" si="103"/>
        <v>72</v>
      </c>
      <c r="O383" s="109">
        <f t="shared" si="104"/>
        <v>36</v>
      </c>
      <c r="P383" s="109">
        <f t="shared" si="105"/>
        <v>0</v>
      </c>
      <c r="Q383" s="512"/>
      <c r="R383" s="109">
        <f t="shared" si="106"/>
        <v>108</v>
      </c>
      <c r="S383" s="512">
        <v>55</v>
      </c>
      <c r="T383" s="109">
        <v>59</v>
      </c>
      <c r="U383" s="109" t="s">
        <v>85</v>
      </c>
      <c r="V383" s="92"/>
      <c r="W383" s="93"/>
      <c r="X383" s="524" t="s">
        <v>1546</v>
      </c>
    </row>
    <row r="384" spans="1:75" ht="16.5" customHeight="1">
      <c r="A384" s="95">
        <v>19</v>
      </c>
      <c r="B384" s="94">
        <v>25</v>
      </c>
      <c r="C384" s="93" t="s">
        <v>131</v>
      </c>
      <c r="D384" s="96" t="s">
        <v>363</v>
      </c>
      <c r="E384" s="92">
        <v>2</v>
      </c>
      <c r="F384" s="96" t="s">
        <v>37</v>
      </c>
      <c r="G384" s="94">
        <v>24.12</v>
      </c>
      <c r="H384" s="94">
        <v>24</v>
      </c>
      <c r="I384" s="94">
        <v>12</v>
      </c>
      <c r="J384" s="94"/>
      <c r="K384" s="94"/>
      <c r="L384" s="109">
        <v>36</v>
      </c>
      <c r="M384" s="109">
        <v>2</v>
      </c>
      <c r="N384" s="109">
        <f t="shared" si="103"/>
        <v>48</v>
      </c>
      <c r="O384" s="109">
        <f t="shared" si="104"/>
        <v>24</v>
      </c>
      <c r="P384" s="109">
        <f t="shared" si="105"/>
        <v>0</v>
      </c>
      <c r="Q384" s="512"/>
      <c r="R384" s="109">
        <f t="shared" si="106"/>
        <v>72</v>
      </c>
      <c r="S384" s="512">
        <v>50</v>
      </c>
      <c r="T384" s="109">
        <v>59</v>
      </c>
      <c r="U384" s="109" t="s">
        <v>550</v>
      </c>
      <c r="V384" s="92"/>
      <c r="W384" s="93"/>
      <c r="X384" s="524" t="s">
        <v>1546</v>
      </c>
    </row>
    <row r="385" spans="1:24" ht="16.5" customHeight="1">
      <c r="A385" s="95">
        <v>20</v>
      </c>
      <c r="B385" s="94">
        <v>25</v>
      </c>
      <c r="C385" s="93" t="s">
        <v>131</v>
      </c>
      <c r="D385" s="96" t="s">
        <v>363</v>
      </c>
      <c r="E385" s="94">
        <v>2</v>
      </c>
      <c r="F385" s="96" t="s">
        <v>37</v>
      </c>
      <c r="G385" s="94">
        <v>24.12</v>
      </c>
      <c r="H385" s="94">
        <v>24</v>
      </c>
      <c r="I385" s="94">
        <v>12</v>
      </c>
      <c r="J385" s="94"/>
      <c r="K385" s="94"/>
      <c r="L385" s="109">
        <v>36</v>
      </c>
      <c r="M385" s="109">
        <v>2</v>
      </c>
      <c r="N385" s="109">
        <f t="shared" si="103"/>
        <v>48</v>
      </c>
      <c r="O385" s="109">
        <f t="shared" si="104"/>
        <v>24</v>
      </c>
      <c r="P385" s="109">
        <f t="shared" si="105"/>
        <v>0</v>
      </c>
      <c r="Q385" s="512"/>
      <c r="R385" s="109">
        <f t="shared" si="106"/>
        <v>72</v>
      </c>
      <c r="S385" s="512">
        <v>45</v>
      </c>
      <c r="T385" s="109">
        <v>59</v>
      </c>
      <c r="U385" s="109" t="s">
        <v>549</v>
      </c>
      <c r="V385" s="92"/>
      <c r="W385" s="93"/>
      <c r="X385" s="524" t="s">
        <v>1546</v>
      </c>
    </row>
    <row r="386" spans="1:24" ht="16.5" customHeight="1">
      <c r="A386" s="95">
        <v>21</v>
      </c>
      <c r="B386" s="94">
        <v>25</v>
      </c>
      <c r="C386" s="93" t="s">
        <v>131</v>
      </c>
      <c r="D386" s="96" t="s">
        <v>363</v>
      </c>
      <c r="E386" s="94">
        <v>2</v>
      </c>
      <c r="F386" s="96" t="s">
        <v>37</v>
      </c>
      <c r="G386" s="94">
        <v>24.12</v>
      </c>
      <c r="H386" s="94">
        <v>24</v>
      </c>
      <c r="I386" s="94">
        <v>12</v>
      </c>
      <c r="J386" s="94"/>
      <c r="K386" s="94"/>
      <c r="L386" s="109">
        <v>36</v>
      </c>
      <c r="M386" s="109">
        <v>3</v>
      </c>
      <c r="N386" s="109">
        <f t="shared" si="103"/>
        <v>72</v>
      </c>
      <c r="O386" s="109">
        <f t="shared" si="104"/>
        <v>36</v>
      </c>
      <c r="P386" s="109">
        <f t="shared" si="105"/>
        <v>0</v>
      </c>
      <c r="Q386" s="512"/>
      <c r="R386" s="109">
        <f t="shared" si="106"/>
        <v>108</v>
      </c>
      <c r="S386" s="512">
        <v>50</v>
      </c>
      <c r="T386" s="109">
        <v>59</v>
      </c>
      <c r="U386" s="109" t="s">
        <v>53</v>
      </c>
      <c r="V386" s="92"/>
      <c r="W386" s="93"/>
      <c r="X386" s="524" t="s">
        <v>1546</v>
      </c>
    </row>
    <row r="387" spans="1:24" ht="16.5" customHeight="1">
      <c r="A387" s="95">
        <v>22</v>
      </c>
      <c r="B387" s="135">
        <v>25</v>
      </c>
      <c r="C387" s="93" t="s">
        <v>131</v>
      </c>
      <c r="D387" s="96" t="s">
        <v>363</v>
      </c>
      <c r="E387" s="94">
        <v>2</v>
      </c>
      <c r="F387" s="96" t="s">
        <v>37</v>
      </c>
      <c r="G387" s="94">
        <v>24.12</v>
      </c>
      <c r="H387" s="94">
        <v>24</v>
      </c>
      <c r="I387" s="94">
        <v>12</v>
      </c>
      <c r="J387" s="94"/>
      <c r="K387" s="94"/>
      <c r="L387" s="109">
        <v>36</v>
      </c>
      <c r="M387" s="109">
        <v>2</v>
      </c>
      <c r="N387" s="109">
        <f t="shared" si="103"/>
        <v>48</v>
      </c>
      <c r="O387" s="109">
        <f t="shared" si="104"/>
        <v>24</v>
      </c>
      <c r="P387" s="109">
        <f t="shared" si="105"/>
        <v>0</v>
      </c>
      <c r="Q387" s="512"/>
      <c r="R387" s="109">
        <f t="shared" si="106"/>
        <v>72</v>
      </c>
      <c r="S387" s="512">
        <v>55</v>
      </c>
      <c r="T387" s="109">
        <v>59</v>
      </c>
      <c r="U387" s="109" t="s">
        <v>396</v>
      </c>
      <c r="V387" s="92"/>
      <c r="W387" s="93"/>
      <c r="X387" s="524" t="s">
        <v>1546</v>
      </c>
    </row>
    <row r="388" spans="1:24" ht="16.5" customHeight="1">
      <c r="A388" s="95">
        <v>23</v>
      </c>
      <c r="B388" s="94">
        <v>25</v>
      </c>
      <c r="C388" s="93" t="s">
        <v>131</v>
      </c>
      <c r="D388" s="96" t="s">
        <v>363</v>
      </c>
      <c r="E388" s="94">
        <v>2</v>
      </c>
      <c r="F388" s="96" t="s">
        <v>37</v>
      </c>
      <c r="G388" s="94">
        <v>24.12</v>
      </c>
      <c r="H388" s="94">
        <v>24</v>
      </c>
      <c r="I388" s="94">
        <v>12</v>
      </c>
      <c r="J388" s="94"/>
      <c r="K388" s="94"/>
      <c r="L388" s="109">
        <v>36</v>
      </c>
      <c r="M388" s="109">
        <v>3</v>
      </c>
      <c r="N388" s="109">
        <f t="shared" si="103"/>
        <v>72</v>
      </c>
      <c r="O388" s="109">
        <f t="shared" si="104"/>
        <v>36</v>
      </c>
      <c r="P388" s="109">
        <f t="shared" si="105"/>
        <v>0</v>
      </c>
      <c r="Q388" s="512"/>
      <c r="R388" s="109">
        <f t="shared" si="106"/>
        <v>108</v>
      </c>
      <c r="S388" s="512">
        <v>50</v>
      </c>
      <c r="T388" s="109">
        <v>59</v>
      </c>
      <c r="U388" s="109" t="s">
        <v>635</v>
      </c>
      <c r="V388" s="92"/>
      <c r="W388" s="93"/>
      <c r="X388" s="524" t="s">
        <v>1546</v>
      </c>
    </row>
    <row r="389" spans="1:24" ht="16.5" customHeight="1">
      <c r="A389" s="95">
        <v>24</v>
      </c>
      <c r="B389" s="94">
        <v>25</v>
      </c>
      <c r="C389" s="93" t="s">
        <v>145</v>
      </c>
      <c r="D389" s="96" t="s">
        <v>808</v>
      </c>
      <c r="E389" s="94">
        <v>2</v>
      </c>
      <c r="F389" s="96" t="s">
        <v>37</v>
      </c>
      <c r="G389" s="94">
        <v>24.12</v>
      </c>
      <c r="H389" s="94">
        <v>24</v>
      </c>
      <c r="I389" s="94">
        <v>12</v>
      </c>
      <c r="J389" s="94"/>
      <c r="K389" s="94"/>
      <c r="L389" s="109">
        <v>36</v>
      </c>
      <c r="M389" s="109">
        <v>3</v>
      </c>
      <c r="N389" s="109">
        <f t="shared" si="103"/>
        <v>72</v>
      </c>
      <c r="O389" s="109">
        <f t="shared" si="104"/>
        <v>36</v>
      </c>
      <c r="P389" s="109">
        <f t="shared" si="105"/>
        <v>0</v>
      </c>
      <c r="Q389" s="512"/>
      <c r="R389" s="109">
        <f t="shared" si="106"/>
        <v>108</v>
      </c>
      <c r="S389" s="512">
        <v>100</v>
      </c>
      <c r="T389" s="109">
        <v>59</v>
      </c>
      <c r="U389" s="109" t="s">
        <v>89</v>
      </c>
      <c r="V389" s="92"/>
      <c r="W389" s="93"/>
      <c r="X389" s="524" t="s">
        <v>1546</v>
      </c>
    </row>
    <row r="390" spans="1:24" ht="16.5" customHeight="1">
      <c r="A390" s="95">
        <v>25</v>
      </c>
      <c r="B390" s="94">
        <v>25</v>
      </c>
      <c r="C390" s="93" t="s">
        <v>145</v>
      </c>
      <c r="D390" s="96" t="s">
        <v>808</v>
      </c>
      <c r="E390" s="94">
        <v>2</v>
      </c>
      <c r="F390" s="96" t="s">
        <v>37</v>
      </c>
      <c r="G390" s="94">
        <v>24.12</v>
      </c>
      <c r="H390" s="94">
        <v>24</v>
      </c>
      <c r="I390" s="94">
        <v>12</v>
      </c>
      <c r="J390" s="94"/>
      <c r="K390" s="94"/>
      <c r="L390" s="109">
        <v>36</v>
      </c>
      <c r="M390" s="109">
        <v>2</v>
      </c>
      <c r="N390" s="109">
        <f t="shared" si="103"/>
        <v>48</v>
      </c>
      <c r="O390" s="109">
        <f t="shared" si="104"/>
        <v>24</v>
      </c>
      <c r="P390" s="109">
        <f t="shared" si="105"/>
        <v>0</v>
      </c>
      <c r="Q390" s="512"/>
      <c r="R390" s="109">
        <f t="shared" si="106"/>
        <v>72</v>
      </c>
      <c r="S390" s="512">
        <v>55</v>
      </c>
      <c r="T390" s="109">
        <v>59</v>
      </c>
      <c r="U390" s="109" t="s">
        <v>79</v>
      </c>
      <c r="V390" s="92"/>
      <c r="W390" s="93"/>
      <c r="X390" s="524" t="s">
        <v>1546</v>
      </c>
    </row>
    <row r="391" spans="1:24" ht="16.5" customHeight="1">
      <c r="A391" s="95">
        <v>26</v>
      </c>
      <c r="B391" s="94">
        <v>25</v>
      </c>
      <c r="C391" s="93" t="s">
        <v>145</v>
      </c>
      <c r="D391" s="96" t="s">
        <v>808</v>
      </c>
      <c r="E391" s="92">
        <v>2</v>
      </c>
      <c r="F391" s="96" t="s">
        <v>37</v>
      </c>
      <c r="G391" s="94">
        <v>24.12</v>
      </c>
      <c r="H391" s="94">
        <v>24</v>
      </c>
      <c r="I391" s="94">
        <v>12</v>
      </c>
      <c r="J391" s="94"/>
      <c r="K391" s="94"/>
      <c r="L391" s="109">
        <v>36</v>
      </c>
      <c r="M391" s="109">
        <v>1</v>
      </c>
      <c r="N391" s="109">
        <f t="shared" si="103"/>
        <v>24</v>
      </c>
      <c r="O391" s="109">
        <f t="shared" si="104"/>
        <v>12</v>
      </c>
      <c r="P391" s="109">
        <f t="shared" si="105"/>
        <v>0</v>
      </c>
      <c r="Q391" s="512"/>
      <c r="R391" s="109">
        <f t="shared" si="106"/>
        <v>36</v>
      </c>
      <c r="S391" s="512">
        <v>60</v>
      </c>
      <c r="T391" s="109">
        <v>59</v>
      </c>
      <c r="U391" s="109" t="s">
        <v>1643</v>
      </c>
      <c r="V391" s="92"/>
      <c r="W391" s="93"/>
      <c r="X391" s="524" t="s">
        <v>1546</v>
      </c>
    </row>
    <row r="392" spans="1:24" ht="16.5" customHeight="1">
      <c r="A392" s="95">
        <v>27</v>
      </c>
      <c r="B392" s="94">
        <v>25</v>
      </c>
      <c r="C392" s="93" t="s">
        <v>145</v>
      </c>
      <c r="D392" s="96" t="s">
        <v>808</v>
      </c>
      <c r="E392" s="92">
        <v>2</v>
      </c>
      <c r="F392" s="96" t="s">
        <v>37</v>
      </c>
      <c r="G392" s="94">
        <v>24.12</v>
      </c>
      <c r="H392" s="94">
        <v>24</v>
      </c>
      <c r="I392" s="94">
        <v>12</v>
      </c>
      <c r="J392" s="94"/>
      <c r="K392" s="94"/>
      <c r="L392" s="109">
        <v>36</v>
      </c>
      <c r="M392" s="109">
        <v>2</v>
      </c>
      <c r="N392" s="109">
        <f t="shared" si="103"/>
        <v>48</v>
      </c>
      <c r="O392" s="109">
        <f t="shared" si="104"/>
        <v>24</v>
      </c>
      <c r="P392" s="109">
        <f t="shared" si="105"/>
        <v>0</v>
      </c>
      <c r="Q392" s="512"/>
      <c r="R392" s="109">
        <f t="shared" si="106"/>
        <v>72</v>
      </c>
      <c r="S392" s="512">
        <v>50</v>
      </c>
      <c r="T392" s="109">
        <v>59</v>
      </c>
      <c r="U392" s="109" t="s">
        <v>498</v>
      </c>
      <c r="V392" s="92"/>
      <c r="W392" s="93"/>
      <c r="X392" s="524" t="s">
        <v>1546</v>
      </c>
    </row>
    <row r="393" spans="1:24" ht="16.5" customHeight="1">
      <c r="A393" s="95">
        <v>28</v>
      </c>
      <c r="B393" s="94">
        <v>25</v>
      </c>
      <c r="C393" s="93" t="s">
        <v>145</v>
      </c>
      <c r="D393" s="96" t="s">
        <v>808</v>
      </c>
      <c r="E393" s="92">
        <v>2</v>
      </c>
      <c r="F393" s="96" t="s">
        <v>37</v>
      </c>
      <c r="G393" s="94">
        <v>24.12</v>
      </c>
      <c r="H393" s="94">
        <v>24</v>
      </c>
      <c r="I393" s="94">
        <v>12</v>
      </c>
      <c r="J393" s="94"/>
      <c r="K393" s="94"/>
      <c r="L393" s="109">
        <v>36</v>
      </c>
      <c r="M393" s="109">
        <v>4</v>
      </c>
      <c r="N393" s="109">
        <f t="shared" si="103"/>
        <v>96</v>
      </c>
      <c r="O393" s="109">
        <f t="shared" si="104"/>
        <v>48</v>
      </c>
      <c r="P393" s="109">
        <f t="shared" si="105"/>
        <v>0</v>
      </c>
      <c r="Q393" s="512"/>
      <c r="R393" s="109">
        <f t="shared" si="106"/>
        <v>144</v>
      </c>
      <c r="S393" s="512">
        <v>50</v>
      </c>
      <c r="T393" s="109">
        <v>59</v>
      </c>
      <c r="U393" s="109" t="s">
        <v>99</v>
      </c>
      <c r="V393" s="92"/>
      <c r="W393" s="93"/>
      <c r="X393" s="524" t="s">
        <v>1546</v>
      </c>
    </row>
    <row r="394" spans="1:24" ht="16.5" customHeight="1">
      <c r="A394" s="95">
        <v>29</v>
      </c>
      <c r="B394" s="94">
        <v>25</v>
      </c>
      <c r="C394" s="93" t="s">
        <v>145</v>
      </c>
      <c r="D394" s="96" t="s">
        <v>808</v>
      </c>
      <c r="E394" s="92">
        <v>2</v>
      </c>
      <c r="F394" s="96" t="s">
        <v>37</v>
      </c>
      <c r="G394" s="94">
        <v>24.12</v>
      </c>
      <c r="H394" s="94">
        <v>24</v>
      </c>
      <c r="I394" s="94">
        <v>12</v>
      </c>
      <c r="J394" s="94"/>
      <c r="K394" s="94"/>
      <c r="L394" s="109">
        <v>36</v>
      </c>
      <c r="M394" s="109">
        <v>3</v>
      </c>
      <c r="N394" s="109">
        <f t="shared" si="103"/>
        <v>72</v>
      </c>
      <c r="O394" s="109">
        <f t="shared" si="104"/>
        <v>36</v>
      </c>
      <c r="P394" s="109">
        <f t="shared" si="105"/>
        <v>0</v>
      </c>
      <c r="Q394" s="512"/>
      <c r="R394" s="109">
        <f t="shared" si="106"/>
        <v>108</v>
      </c>
      <c r="S394" s="512">
        <v>50</v>
      </c>
      <c r="T394" s="109">
        <v>59</v>
      </c>
      <c r="U394" s="109" t="s">
        <v>71</v>
      </c>
      <c r="V394" s="92"/>
      <c r="W394" s="93"/>
      <c r="X394" s="524" t="s">
        <v>1546</v>
      </c>
    </row>
    <row r="395" spans="1:24" ht="16.5" customHeight="1">
      <c r="A395" s="95">
        <v>30</v>
      </c>
      <c r="B395" s="94">
        <v>25</v>
      </c>
      <c r="C395" s="93" t="s">
        <v>145</v>
      </c>
      <c r="D395" s="96" t="s">
        <v>808</v>
      </c>
      <c r="E395" s="92">
        <v>2</v>
      </c>
      <c r="F395" s="96" t="s">
        <v>37</v>
      </c>
      <c r="G395" s="94">
        <v>24.12</v>
      </c>
      <c r="H395" s="94">
        <v>24</v>
      </c>
      <c r="I395" s="94">
        <v>12</v>
      </c>
      <c r="J395" s="94"/>
      <c r="K395" s="94"/>
      <c r="L395" s="109">
        <v>36</v>
      </c>
      <c r="M395" s="109">
        <v>1</v>
      </c>
      <c r="N395" s="109">
        <f t="shared" si="103"/>
        <v>24</v>
      </c>
      <c r="O395" s="109">
        <f t="shared" si="104"/>
        <v>12</v>
      </c>
      <c r="P395" s="109">
        <f t="shared" si="105"/>
        <v>0</v>
      </c>
      <c r="Q395" s="512"/>
      <c r="R395" s="109">
        <f t="shared" si="106"/>
        <v>36</v>
      </c>
      <c r="S395" s="512">
        <v>100</v>
      </c>
      <c r="T395" s="109">
        <v>59</v>
      </c>
      <c r="U395" s="109" t="s">
        <v>816</v>
      </c>
      <c r="V395" s="92"/>
      <c r="W395" s="93"/>
      <c r="X395" s="524" t="s">
        <v>1546</v>
      </c>
    </row>
    <row r="396" spans="1:24" ht="16.5" customHeight="1">
      <c r="A396" s="95">
        <v>31</v>
      </c>
      <c r="B396" s="94">
        <v>25</v>
      </c>
      <c r="C396" s="93" t="s">
        <v>145</v>
      </c>
      <c r="D396" s="96" t="s">
        <v>808</v>
      </c>
      <c r="E396" s="94">
        <v>2</v>
      </c>
      <c r="F396" s="96" t="s">
        <v>37</v>
      </c>
      <c r="G396" s="94">
        <v>24.12</v>
      </c>
      <c r="H396" s="94">
        <v>24</v>
      </c>
      <c r="I396" s="94">
        <v>12</v>
      </c>
      <c r="J396" s="94"/>
      <c r="K396" s="94"/>
      <c r="L396" s="109">
        <v>36</v>
      </c>
      <c r="M396" s="109">
        <v>5</v>
      </c>
      <c r="N396" s="109">
        <f t="shared" si="103"/>
        <v>120</v>
      </c>
      <c r="O396" s="109">
        <f t="shared" si="104"/>
        <v>60</v>
      </c>
      <c r="P396" s="109">
        <f t="shared" si="105"/>
        <v>0</v>
      </c>
      <c r="Q396" s="512"/>
      <c r="R396" s="109">
        <f t="shared" si="106"/>
        <v>180</v>
      </c>
      <c r="S396" s="512">
        <v>54</v>
      </c>
      <c r="T396" s="109">
        <v>59</v>
      </c>
      <c r="U396" s="109" t="s">
        <v>60</v>
      </c>
      <c r="V396" s="92"/>
      <c r="W396" s="93"/>
      <c r="X396" s="524" t="s">
        <v>1546</v>
      </c>
    </row>
    <row r="397" spans="1:24" ht="16.5" customHeight="1">
      <c r="A397" s="95">
        <v>32</v>
      </c>
      <c r="B397" s="94">
        <v>25</v>
      </c>
      <c r="C397" s="93" t="s">
        <v>145</v>
      </c>
      <c r="D397" s="96" t="s">
        <v>808</v>
      </c>
      <c r="E397" s="94">
        <v>2</v>
      </c>
      <c r="F397" s="96" t="s">
        <v>37</v>
      </c>
      <c r="G397" s="94">
        <v>24.12</v>
      </c>
      <c r="H397" s="94">
        <v>24</v>
      </c>
      <c r="I397" s="94">
        <v>12</v>
      </c>
      <c r="J397" s="94"/>
      <c r="K397" s="94"/>
      <c r="L397" s="109">
        <v>36</v>
      </c>
      <c r="M397" s="109">
        <v>4</v>
      </c>
      <c r="N397" s="109">
        <f t="shared" si="103"/>
        <v>96</v>
      </c>
      <c r="O397" s="109">
        <f t="shared" si="104"/>
        <v>48</v>
      </c>
      <c r="P397" s="109">
        <f t="shared" si="105"/>
        <v>0</v>
      </c>
      <c r="Q397" s="512"/>
      <c r="R397" s="109">
        <f t="shared" si="106"/>
        <v>144</v>
      </c>
      <c r="S397" s="512">
        <v>55</v>
      </c>
      <c r="T397" s="109">
        <v>59</v>
      </c>
      <c r="U397" s="109" t="s">
        <v>74</v>
      </c>
      <c r="V397" s="92"/>
      <c r="W397" s="93"/>
      <c r="X397" s="524" t="s">
        <v>1546</v>
      </c>
    </row>
    <row r="398" spans="1:24" ht="16.5" customHeight="1">
      <c r="A398" s="95">
        <v>33</v>
      </c>
      <c r="B398" s="94">
        <v>25</v>
      </c>
      <c r="C398" s="93" t="s">
        <v>145</v>
      </c>
      <c r="D398" s="96" t="s">
        <v>808</v>
      </c>
      <c r="E398" s="94">
        <v>2</v>
      </c>
      <c r="F398" s="96" t="s">
        <v>37</v>
      </c>
      <c r="G398" s="94">
        <v>24.12</v>
      </c>
      <c r="H398" s="94">
        <v>24</v>
      </c>
      <c r="I398" s="94">
        <v>12</v>
      </c>
      <c r="J398" s="94"/>
      <c r="K398" s="94"/>
      <c r="L398" s="109">
        <v>36</v>
      </c>
      <c r="M398" s="109">
        <v>1</v>
      </c>
      <c r="N398" s="109">
        <f t="shared" si="103"/>
        <v>24</v>
      </c>
      <c r="O398" s="109">
        <f t="shared" si="104"/>
        <v>12</v>
      </c>
      <c r="P398" s="109">
        <f t="shared" si="105"/>
        <v>0</v>
      </c>
      <c r="Q398" s="512"/>
      <c r="R398" s="109">
        <f t="shared" si="106"/>
        <v>36</v>
      </c>
      <c r="S398" s="512">
        <v>55</v>
      </c>
      <c r="T398" s="109">
        <v>59</v>
      </c>
      <c r="U398" s="109" t="s">
        <v>100</v>
      </c>
      <c r="V398" s="92"/>
      <c r="W398" s="93"/>
      <c r="X398" s="524" t="s">
        <v>1546</v>
      </c>
    </row>
    <row r="399" spans="1:24" ht="16.5" customHeight="1">
      <c r="A399" s="95">
        <v>34</v>
      </c>
      <c r="B399" s="94">
        <v>25</v>
      </c>
      <c r="C399" s="93" t="s">
        <v>131</v>
      </c>
      <c r="D399" s="96" t="s">
        <v>363</v>
      </c>
      <c r="E399" s="94">
        <v>2</v>
      </c>
      <c r="F399" s="96" t="s">
        <v>37</v>
      </c>
      <c r="G399" s="94">
        <v>24.12</v>
      </c>
      <c r="H399" s="94">
        <v>24</v>
      </c>
      <c r="I399" s="94">
        <v>12</v>
      </c>
      <c r="J399" s="94"/>
      <c r="K399" s="94"/>
      <c r="L399" s="109">
        <v>36</v>
      </c>
      <c r="M399" s="109">
        <v>3</v>
      </c>
      <c r="N399" s="109">
        <f t="shared" si="103"/>
        <v>72</v>
      </c>
      <c r="O399" s="109">
        <f t="shared" si="104"/>
        <v>36</v>
      </c>
      <c r="P399" s="109">
        <f t="shared" si="105"/>
        <v>0</v>
      </c>
      <c r="Q399" s="512"/>
      <c r="R399" s="109">
        <f t="shared" si="106"/>
        <v>108</v>
      </c>
      <c r="S399" s="512">
        <v>50</v>
      </c>
      <c r="T399" s="109">
        <v>59</v>
      </c>
      <c r="U399" s="109" t="s">
        <v>314</v>
      </c>
      <c r="V399" s="92"/>
      <c r="W399" s="93"/>
      <c r="X399" s="524" t="s">
        <v>1546</v>
      </c>
    </row>
    <row r="400" spans="1:24" ht="16.5" customHeight="1">
      <c r="A400" s="95">
        <v>35</v>
      </c>
      <c r="B400" s="94">
        <v>25</v>
      </c>
      <c r="C400" s="93" t="s">
        <v>608</v>
      </c>
      <c r="D400" s="96" t="s">
        <v>363</v>
      </c>
      <c r="E400" s="94">
        <v>2</v>
      </c>
      <c r="F400" s="96" t="s">
        <v>37</v>
      </c>
      <c r="G400" s="94">
        <v>24.12</v>
      </c>
      <c r="H400" s="94">
        <v>24</v>
      </c>
      <c r="I400" s="94">
        <v>12</v>
      </c>
      <c r="J400" s="94"/>
      <c r="K400" s="94"/>
      <c r="L400" s="109">
        <v>36</v>
      </c>
      <c r="M400" s="109">
        <v>2</v>
      </c>
      <c r="N400" s="109">
        <f t="shared" si="103"/>
        <v>48</v>
      </c>
      <c r="O400" s="109">
        <f t="shared" si="104"/>
        <v>24</v>
      </c>
      <c r="P400" s="109">
        <f t="shared" si="105"/>
        <v>0</v>
      </c>
      <c r="Q400" s="512"/>
      <c r="R400" s="109">
        <f t="shared" si="106"/>
        <v>72</v>
      </c>
      <c r="S400" s="512">
        <v>40</v>
      </c>
      <c r="T400" s="109">
        <v>59</v>
      </c>
      <c r="U400" s="109" t="s">
        <v>1674</v>
      </c>
      <c r="V400" s="92"/>
      <c r="W400" s="93"/>
      <c r="X400" s="524" t="s">
        <v>1546</v>
      </c>
    </row>
    <row r="401" spans="1:75" ht="16.5" customHeight="1">
      <c r="A401" s="95">
        <v>36</v>
      </c>
      <c r="B401" s="94">
        <v>25</v>
      </c>
      <c r="C401" s="93" t="s">
        <v>145</v>
      </c>
      <c r="D401" s="96" t="s">
        <v>808</v>
      </c>
      <c r="E401" s="92">
        <v>2</v>
      </c>
      <c r="F401" s="96" t="s">
        <v>37</v>
      </c>
      <c r="G401" s="94">
        <v>24.12</v>
      </c>
      <c r="H401" s="94">
        <v>24</v>
      </c>
      <c r="I401" s="94">
        <v>12</v>
      </c>
      <c r="J401" s="94"/>
      <c r="K401" s="94"/>
      <c r="L401" s="109">
        <v>36</v>
      </c>
      <c r="M401" s="109">
        <v>3</v>
      </c>
      <c r="N401" s="109">
        <f t="shared" si="103"/>
        <v>72</v>
      </c>
      <c r="O401" s="109">
        <f t="shared" si="104"/>
        <v>36</v>
      </c>
      <c r="P401" s="109">
        <f t="shared" si="105"/>
        <v>0</v>
      </c>
      <c r="Q401" s="512"/>
      <c r="R401" s="109">
        <f t="shared" si="106"/>
        <v>108</v>
      </c>
      <c r="S401" s="512">
        <v>50</v>
      </c>
      <c r="T401" s="109">
        <v>59</v>
      </c>
      <c r="U401" s="109" t="s">
        <v>812</v>
      </c>
      <c r="V401" s="92"/>
      <c r="W401" s="93"/>
      <c r="X401" s="524" t="s">
        <v>1546</v>
      </c>
    </row>
    <row r="402" spans="1:75" ht="16.5" customHeight="1">
      <c r="A402" s="95">
        <v>37</v>
      </c>
      <c r="B402" s="94">
        <v>25</v>
      </c>
      <c r="C402" s="93" t="s">
        <v>145</v>
      </c>
      <c r="D402" s="96" t="s">
        <v>808</v>
      </c>
      <c r="E402" s="92">
        <v>2</v>
      </c>
      <c r="F402" s="96" t="s">
        <v>37</v>
      </c>
      <c r="G402" s="94">
        <v>24.12</v>
      </c>
      <c r="H402" s="94">
        <v>24</v>
      </c>
      <c r="I402" s="94">
        <v>12</v>
      </c>
      <c r="J402" s="94"/>
      <c r="K402" s="94"/>
      <c r="L402" s="109">
        <v>36</v>
      </c>
      <c r="M402" s="109">
        <v>2</v>
      </c>
      <c r="N402" s="109">
        <f t="shared" si="103"/>
        <v>48</v>
      </c>
      <c r="O402" s="109">
        <f t="shared" si="104"/>
        <v>24</v>
      </c>
      <c r="P402" s="109">
        <f t="shared" si="105"/>
        <v>0</v>
      </c>
      <c r="Q402" s="512"/>
      <c r="R402" s="109">
        <f t="shared" si="106"/>
        <v>72</v>
      </c>
      <c r="S402" s="512">
        <v>40</v>
      </c>
      <c r="T402" s="109">
        <v>59</v>
      </c>
      <c r="U402" s="109" t="s">
        <v>813</v>
      </c>
      <c r="V402" s="92"/>
      <c r="W402" s="93"/>
      <c r="X402" s="524" t="s">
        <v>1546</v>
      </c>
    </row>
    <row r="403" spans="1:75" s="134" customFormat="1" ht="16.5" customHeight="1">
      <c r="A403" s="95">
        <v>38</v>
      </c>
      <c r="B403" s="94">
        <v>25</v>
      </c>
      <c r="C403" s="93" t="s">
        <v>131</v>
      </c>
      <c r="D403" s="96" t="s">
        <v>363</v>
      </c>
      <c r="E403" s="94">
        <v>2</v>
      </c>
      <c r="F403" s="96" t="s">
        <v>37</v>
      </c>
      <c r="G403" s="94">
        <v>24.12</v>
      </c>
      <c r="H403" s="94">
        <v>24</v>
      </c>
      <c r="I403" s="94">
        <v>12</v>
      </c>
      <c r="J403" s="94"/>
      <c r="K403" s="94"/>
      <c r="L403" s="109">
        <v>36</v>
      </c>
      <c r="M403" s="109">
        <v>2</v>
      </c>
      <c r="N403" s="109">
        <f t="shared" si="103"/>
        <v>48</v>
      </c>
      <c r="O403" s="109">
        <f t="shared" si="104"/>
        <v>24</v>
      </c>
      <c r="P403" s="109">
        <f t="shared" si="105"/>
        <v>0</v>
      </c>
      <c r="Q403" s="512"/>
      <c r="R403" s="109">
        <f t="shared" si="106"/>
        <v>72</v>
      </c>
      <c r="S403" s="512">
        <v>50</v>
      </c>
      <c r="T403" s="109">
        <v>59</v>
      </c>
      <c r="U403" s="109" t="s">
        <v>129</v>
      </c>
      <c r="V403" s="92"/>
      <c r="W403" s="93"/>
      <c r="X403" s="524" t="s">
        <v>1546</v>
      </c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 ht="16.5" customHeight="1">
      <c r="A404" s="95">
        <v>39</v>
      </c>
      <c r="B404" s="94">
        <v>25</v>
      </c>
      <c r="C404" s="93" t="s">
        <v>131</v>
      </c>
      <c r="D404" s="96" t="s">
        <v>363</v>
      </c>
      <c r="E404" s="94">
        <v>2</v>
      </c>
      <c r="F404" s="96" t="s">
        <v>37</v>
      </c>
      <c r="G404" s="94">
        <v>24.12</v>
      </c>
      <c r="H404" s="94">
        <v>24</v>
      </c>
      <c r="I404" s="94">
        <v>12</v>
      </c>
      <c r="J404" s="94"/>
      <c r="K404" s="94"/>
      <c r="L404" s="109">
        <v>36</v>
      </c>
      <c r="M404" s="109">
        <v>1</v>
      </c>
      <c r="N404" s="109">
        <f t="shared" si="103"/>
        <v>24</v>
      </c>
      <c r="O404" s="109">
        <f t="shared" si="104"/>
        <v>12</v>
      </c>
      <c r="P404" s="109">
        <f t="shared" si="105"/>
        <v>0</v>
      </c>
      <c r="Q404" s="512"/>
      <c r="R404" s="109">
        <f t="shared" si="106"/>
        <v>36</v>
      </c>
      <c r="S404" s="512">
        <v>50</v>
      </c>
      <c r="T404" s="109">
        <v>59</v>
      </c>
      <c r="U404" s="109" t="s">
        <v>381</v>
      </c>
      <c r="V404" s="92"/>
      <c r="W404" s="93"/>
      <c r="X404" s="524" t="s">
        <v>1546</v>
      </c>
    </row>
    <row r="405" spans="1:75" ht="16.5" customHeight="1">
      <c r="A405" s="103"/>
      <c r="B405" s="94"/>
      <c r="C405" s="98" t="s">
        <v>313</v>
      </c>
      <c r="D405" s="96"/>
      <c r="E405" s="94"/>
      <c r="F405" s="96"/>
      <c r="G405" s="94"/>
      <c r="H405" s="94"/>
      <c r="I405" s="94"/>
      <c r="J405" s="94"/>
      <c r="K405" s="94"/>
      <c r="L405" s="109"/>
      <c r="M405" s="609">
        <f>SUM(M366:M404)</f>
        <v>99</v>
      </c>
      <c r="N405" s="104">
        <f>SUM(N366:N404)</f>
        <v>2388</v>
      </c>
      <c r="O405" s="104">
        <f>SUM(O366:O404)</f>
        <v>1194</v>
      </c>
      <c r="P405" s="104">
        <f>SUM(P366:P404)</f>
        <v>0</v>
      </c>
      <c r="Q405" s="649"/>
      <c r="R405" s="104">
        <f>SUM(R366:R404)</f>
        <v>3582</v>
      </c>
      <c r="S405" s="512"/>
      <c r="T405" s="109"/>
      <c r="U405" s="109"/>
      <c r="V405" s="105"/>
      <c r="W405" s="98"/>
      <c r="X405" s="524" t="s">
        <v>1546</v>
      </c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  <c r="BE405" s="134"/>
      <c r="BF405" s="134"/>
      <c r="BG405" s="134"/>
      <c r="BH405" s="134"/>
      <c r="BI405" s="134"/>
      <c r="BJ405" s="134"/>
      <c r="BK405" s="134"/>
      <c r="BL405" s="134"/>
      <c r="BM405" s="134"/>
      <c r="BN405" s="134"/>
      <c r="BO405" s="134"/>
      <c r="BP405" s="134"/>
      <c r="BQ405" s="134"/>
      <c r="BR405" s="134"/>
      <c r="BS405" s="134"/>
      <c r="BT405" s="134"/>
      <c r="BU405" s="134"/>
      <c r="BV405" s="134"/>
      <c r="BW405" s="134"/>
    </row>
    <row r="406" spans="1:75" ht="16.5" customHeight="1">
      <c r="A406" s="91">
        <v>1</v>
      </c>
      <c r="B406" s="94">
        <v>26</v>
      </c>
      <c r="C406" s="93" t="s">
        <v>609</v>
      </c>
      <c r="D406" s="96" t="s">
        <v>350</v>
      </c>
      <c r="E406" s="94">
        <v>2</v>
      </c>
      <c r="F406" s="96" t="s">
        <v>37</v>
      </c>
      <c r="G406" s="94">
        <v>24.12</v>
      </c>
      <c r="H406" s="94">
        <v>24</v>
      </c>
      <c r="I406" s="94">
        <v>12</v>
      </c>
      <c r="J406" s="94"/>
      <c r="K406" s="94"/>
      <c r="L406" s="109">
        <v>36</v>
      </c>
      <c r="M406" s="109">
        <v>5</v>
      </c>
      <c r="N406" s="109">
        <f t="shared" ref="N406:N438" si="107">H406*M406</f>
        <v>120</v>
      </c>
      <c r="O406" s="109">
        <f t="shared" ref="O406:O438" si="108">I406*M406</f>
        <v>60</v>
      </c>
      <c r="P406" s="109">
        <f t="shared" ref="P406:P438" si="109">J406*M406</f>
        <v>0</v>
      </c>
      <c r="Q406" s="512"/>
      <c r="R406" s="109">
        <f t="shared" ref="R406:R438" si="110">L406*M406</f>
        <v>180</v>
      </c>
      <c r="S406" s="512">
        <v>49.4</v>
      </c>
      <c r="T406" s="109">
        <v>57</v>
      </c>
      <c r="U406" s="109" t="s">
        <v>95</v>
      </c>
      <c r="V406" s="92"/>
      <c r="W406" s="93"/>
      <c r="X406" s="524" t="s">
        <v>1547</v>
      </c>
    </row>
    <row r="407" spans="1:75" ht="16.5" customHeight="1">
      <c r="A407" s="91">
        <v>2</v>
      </c>
      <c r="B407" s="94">
        <v>26</v>
      </c>
      <c r="C407" s="93" t="s">
        <v>612</v>
      </c>
      <c r="D407" s="96" t="s">
        <v>613</v>
      </c>
      <c r="E407" s="92">
        <v>3</v>
      </c>
      <c r="F407" s="96" t="s">
        <v>44</v>
      </c>
      <c r="G407" s="94">
        <v>36.18</v>
      </c>
      <c r="H407" s="94">
        <v>36</v>
      </c>
      <c r="I407" s="94">
        <v>18</v>
      </c>
      <c r="J407" s="94"/>
      <c r="K407" s="94"/>
      <c r="L407" s="109">
        <v>54</v>
      </c>
      <c r="M407" s="109">
        <v>1</v>
      </c>
      <c r="N407" s="109">
        <f t="shared" si="107"/>
        <v>36</v>
      </c>
      <c r="O407" s="109">
        <f t="shared" si="108"/>
        <v>18</v>
      </c>
      <c r="P407" s="109">
        <f t="shared" si="109"/>
        <v>0</v>
      </c>
      <c r="Q407" s="512"/>
      <c r="R407" s="109">
        <f t="shared" si="110"/>
        <v>54</v>
      </c>
      <c r="S407" s="512">
        <v>50</v>
      </c>
      <c r="T407" s="109">
        <v>57</v>
      </c>
      <c r="U407" s="109" t="s">
        <v>95</v>
      </c>
      <c r="V407" s="92"/>
      <c r="W407" s="93"/>
      <c r="X407" s="524" t="s">
        <v>1547</v>
      </c>
    </row>
    <row r="408" spans="1:75" ht="16.5" customHeight="1">
      <c r="A408" s="91">
        <v>3</v>
      </c>
      <c r="B408" s="94">
        <v>26</v>
      </c>
      <c r="C408" s="93" t="s">
        <v>119</v>
      </c>
      <c r="D408" s="96" t="s">
        <v>556</v>
      </c>
      <c r="E408" s="94">
        <v>2</v>
      </c>
      <c r="F408" s="96" t="s">
        <v>37</v>
      </c>
      <c r="G408" s="94">
        <v>24.12</v>
      </c>
      <c r="H408" s="94">
        <v>24</v>
      </c>
      <c r="I408" s="94">
        <v>12</v>
      </c>
      <c r="J408" s="94"/>
      <c r="K408" s="94"/>
      <c r="L408" s="109">
        <v>36</v>
      </c>
      <c r="M408" s="109">
        <v>5</v>
      </c>
      <c r="N408" s="109">
        <f t="shared" si="107"/>
        <v>120</v>
      </c>
      <c r="O408" s="109">
        <f t="shared" si="108"/>
        <v>60</v>
      </c>
      <c r="P408" s="109">
        <f t="shared" si="109"/>
        <v>0</v>
      </c>
      <c r="Q408" s="512"/>
      <c r="R408" s="109">
        <f t="shared" si="110"/>
        <v>180</v>
      </c>
      <c r="S408" s="512">
        <v>53</v>
      </c>
      <c r="T408" s="109">
        <v>58</v>
      </c>
      <c r="U408" s="109" t="s">
        <v>38</v>
      </c>
      <c r="V408" s="92" t="s">
        <v>1648</v>
      </c>
      <c r="W408" s="93"/>
      <c r="X408" s="524" t="s">
        <v>1547</v>
      </c>
    </row>
    <row r="409" spans="1:75" ht="16.5" customHeight="1">
      <c r="A409" s="91">
        <v>4</v>
      </c>
      <c r="B409" s="94">
        <v>26</v>
      </c>
      <c r="C409" s="93" t="s">
        <v>119</v>
      </c>
      <c r="D409" s="96" t="s">
        <v>556</v>
      </c>
      <c r="E409" s="94">
        <v>2</v>
      </c>
      <c r="F409" s="96" t="s">
        <v>37</v>
      </c>
      <c r="G409" s="94">
        <v>24.12</v>
      </c>
      <c r="H409" s="94">
        <v>24</v>
      </c>
      <c r="I409" s="94">
        <v>12</v>
      </c>
      <c r="J409" s="94"/>
      <c r="K409" s="94"/>
      <c r="L409" s="109">
        <v>36</v>
      </c>
      <c r="M409" s="109">
        <v>4</v>
      </c>
      <c r="N409" s="109">
        <f t="shared" si="107"/>
        <v>96</v>
      </c>
      <c r="O409" s="109">
        <f t="shared" si="108"/>
        <v>48</v>
      </c>
      <c r="P409" s="109">
        <f t="shared" si="109"/>
        <v>0</v>
      </c>
      <c r="Q409" s="512"/>
      <c r="R409" s="109">
        <f t="shared" si="110"/>
        <v>144</v>
      </c>
      <c r="S409" s="512">
        <v>44.75</v>
      </c>
      <c r="T409" s="109">
        <v>58</v>
      </c>
      <c r="U409" s="109" t="s">
        <v>46</v>
      </c>
      <c r="V409" s="92"/>
      <c r="W409" s="93"/>
      <c r="X409" s="524" t="s">
        <v>1547</v>
      </c>
    </row>
    <row r="410" spans="1:75" ht="16.5" customHeight="1">
      <c r="A410" s="91">
        <v>5</v>
      </c>
      <c r="B410" s="94">
        <v>26</v>
      </c>
      <c r="C410" s="93" t="s">
        <v>119</v>
      </c>
      <c r="D410" s="96" t="s">
        <v>556</v>
      </c>
      <c r="E410" s="92">
        <v>2</v>
      </c>
      <c r="F410" s="96" t="s">
        <v>37</v>
      </c>
      <c r="G410" s="94">
        <v>24.12</v>
      </c>
      <c r="H410" s="94">
        <v>24</v>
      </c>
      <c r="I410" s="94">
        <v>12</v>
      </c>
      <c r="J410" s="94"/>
      <c r="K410" s="94"/>
      <c r="L410" s="109">
        <v>36</v>
      </c>
      <c r="M410" s="109">
        <v>4</v>
      </c>
      <c r="N410" s="109">
        <f t="shared" si="107"/>
        <v>96</v>
      </c>
      <c r="O410" s="109">
        <f t="shared" si="108"/>
        <v>48</v>
      </c>
      <c r="P410" s="109">
        <f t="shared" si="109"/>
        <v>0</v>
      </c>
      <c r="Q410" s="512"/>
      <c r="R410" s="109">
        <f t="shared" si="110"/>
        <v>144</v>
      </c>
      <c r="S410" s="512">
        <v>49</v>
      </c>
      <c r="T410" s="109">
        <v>58</v>
      </c>
      <c r="U410" s="109" t="s">
        <v>23</v>
      </c>
      <c r="V410" s="92"/>
      <c r="W410" s="93"/>
      <c r="X410" s="524" t="s">
        <v>1547</v>
      </c>
    </row>
    <row r="411" spans="1:75" ht="16.5" customHeight="1">
      <c r="A411" s="91">
        <v>6</v>
      </c>
      <c r="B411" s="94">
        <v>26</v>
      </c>
      <c r="C411" s="93" t="s">
        <v>119</v>
      </c>
      <c r="D411" s="96" t="s">
        <v>556</v>
      </c>
      <c r="E411" s="94">
        <v>2</v>
      </c>
      <c r="F411" s="96" t="s">
        <v>37</v>
      </c>
      <c r="G411" s="94">
        <v>24.12</v>
      </c>
      <c r="H411" s="94">
        <v>24</v>
      </c>
      <c r="I411" s="94">
        <v>12</v>
      </c>
      <c r="J411" s="94"/>
      <c r="K411" s="94"/>
      <c r="L411" s="109">
        <v>36</v>
      </c>
      <c r="M411" s="109">
        <v>3</v>
      </c>
      <c r="N411" s="109">
        <f t="shared" si="107"/>
        <v>72</v>
      </c>
      <c r="O411" s="109">
        <f t="shared" si="108"/>
        <v>36</v>
      </c>
      <c r="P411" s="109">
        <f t="shared" si="109"/>
        <v>0</v>
      </c>
      <c r="Q411" s="512"/>
      <c r="R411" s="109">
        <f t="shared" si="110"/>
        <v>108</v>
      </c>
      <c r="S411" s="512">
        <v>47.333333333333336</v>
      </c>
      <c r="T411" s="109">
        <v>58</v>
      </c>
      <c r="U411" s="109" t="s">
        <v>635</v>
      </c>
      <c r="V411" s="92"/>
      <c r="W411" s="93"/>
      <c r="X411" s="524" t="s">
        <v>1547</v>
      </c>
    </row>
    <row r="412" spans="1:75" ht="16.5" customHeight="1">
      <c r="A412" s="91">
        <v>7</v>
      </c>
      <c r="B412" s="94">
        <v>26</v>
      </c>
      <c r="C412" s="93" t="s">
        <v>119</v>
      </c>
      <c r="D412" s="96" t="s">
        <v>556</v>
      </c>
      <c r="E412" s="94">
        <v>2</v>
      </c>
      <c r="F412" s="96" t="s">
        <v>37</v>
      </c>
      <c r="G412" s="94">
        <v>24.12</v>
      </c>
      <c r="H412" s="94">
        <v>24</v>
      </c>
      <c r="I412" s="94">
        <v>12</v>
      </c>
      <c r="J412" s="94"/>
      <c r="K412" s="94"/>
      <c r="L412" s="109">
        <v>36</v>
      </c>
      <c r="M412" s="109">
        <v>3</v>
      </c>
      <c r="N412" s="109">
        <f t="shared" si="107"/>
        <v>72</v>
      </c>
      <c r="O412" s="109">
        <f t="shared" si="108"/>
        <v>36</v>
      </c>
      <c r="P412" s="109">
        <f t="shared" si="109"/>
        <v>0</v>
      </c>
      <c r="Q412" s="512"/>
      <c r="R412" s="109">
        <f t="shared" si="110"/>
        <v>108</v>
      </c>
      <c r="S412" s="512">
        <v>50</v>
      </c>
      <c r="T412" s="109">
        <v>58</v>
      </c>
      <c r="U412" s="109" t="s">
        <v>85</v>
      </c>
      <c r="V412" s="105" t="s">
        <v>1611</v>
      </c>
      <c r="W412" s="98"/>
      <c r="X412" s="524" t="s">
        <v>1547</v>
      </c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4"/>
      <c r="BM412" s="134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</row>
    <row r="413" spans="1:75" ht="16.5" customHeight="1">
      <c r="A413" s="91">
        <v>8</v>
      </c>
      <c r="B413" s="94">
        <v>26</v>
      </c>
      <c r="C413" s="93" t="s">
        <v>119</v>
      </c>
      <c r="D413" s="96" t="s">
        <v>556</v>
      </c>
      <c r="E413" s="92">
        <v>2</v>
      </c>
      <c r="F413" s="96" t="s">
        <v>37</v>
      </c>
      <c r="G413" s="94">
        <v>24.12</v>
      </c>
      <c r="H413" s="94">
        <v>24</v>
      </c>
      <c r="I413" s="94">
        <v>12</v>
      </c>
      <c r="J413" s="94"/>
      <c r="K413" s="94"/>
      <c r="L413" s="109">
        <v>36</v>
      </c>
      <c r="M413" s="109">
        <v>2</v>
      </c>
      <c r="N413" s="109">
        <f t="shared" si="107"/>
        <v>48</v>
      </c>
      <c r="O413" s="109">
        <f t="shared" si="108"/>
        <v>24</v>
      </c>
      <c r="P413" s="109">
        <f t="shared" si="109"/>
        <v>0</v>
      </c>
      <c r="Q413" s="512"/>
      <c r="R413" s="109">
        <f t="shared" si="110"/>
        <v>72</v>
      </c>
      <c r="S413" s="512">
        <v>51.5</v>
      </c>
      <c r="T413" s="109">
        <v>58</v>
      </c>
      <c r="U413" s="109" t="s">
        <v>550</v>
      </c>
      <c r="V413" s="92"/>
      <c r="W413" s="93"/>
      <c r="X413" s="524" t="s">
        <v>1547</v>
      </c>
    </row>
    <row r="414" spans="1:75" ht="16.5" customHeight="1">
      <c r="A414" s="91">
        <v>9</v>
      </c>
      <c r="B414" s="94">
        <v>26</v>
      </c>
      <c r="C414" s="93" t="s">
        <v>119</v>
      </c>
      <c r="D414" s="96" t="s">
        <v>556</v>
      </c>
      <c r="E414" s="92">
        <v>2</v>
      </c>
      <c r="F414" s="96" t="s">
        <v>37</v>
      </c>
      <c r="G414" s="94">
        <v>24.12</v>
      </c>
      <c r="H414" s="94">
        <v>24</v>
      </c>
      <c r="I414" s="94">
        <v>12</v>
      </c>
      <c r="J414" s="94"/>
      <c r="K414" s="94"/>
      <c r="L414" s="109">
        <v>36</v>
      </c>
      <c r="M414" s="109">
        <v>2</v>
      </c>
      <c r="N414" s="109">
        <f t="shared" si="107"/>
        <v>48</v>
      </c>
      <c r="O414" s="109">
        <f t="shared" si="108"/>
        <v>24</v>
      </c>
      <c r="P414" s="109">
        <f t="shared" si="109"/>
        <v>0</v>
      </c>
      <c r="Q414" s="512"/>
      <c r="R414" s="109">
        <f t="shared" si="110"/>
        <v>72</v>
      </c>
      <c r="S414" s="512">
        <v>50</v>
      </c>
      <c r="T414" s="109">
        <v>58</v>
      </c>
      <c r="U414" s="109" t="s">
        <v>396</v>
      </c>
      <c r="V414" s="92" t="s">
        <v>1605</v>
      </c>
      <c r="W414" s="93"/>
      <c r="X414" s="524" t="s">
        <v>1547</v>
      </c>
    </row>
    <row r="415" spans="1:75" ht="16.5" customHeight="1">
      <c r="A415" s="91">
        <v>10</v>
      </c>
      <c r="B415" s="94">
        <v>26</v>
      </c>
      <c r="C415" s="93" t="s">
        <v>916</v>
      </c>
      <c r="D415" s="96" t="s">
        <v>556</v>
      </c>
      <c r="E415" s="94">
        <v>2</v>
      </c>
      <c r="F415" s="96" t="s">
        <v>37</v>
      </c>
      <c r="G415" s="94">
        <v>24.12</v>
      </c>
      <c r="H415" s="94">
        <v>24</v>
      </c>
      <c r="I415" s="94">
        <v>12</v>
      </c>
      <c r="J415" s="94"/>
      <c r="K415" s="94"/>
      <c r="L415" s="109">
        <v>36</v>
      </c>
      <c r="M415" s="109">
        <v>3</v>
      </c>
      <c r="N415" s="109">
        <f t="shared" si="107"/>
        <v>72</v>
      </c>
      <c r="O415" s="109">
        <f t="shared" si="108"/>
        <v>36</v>
      </c>
      <c r="P415" s="109">
        <f t="shared" si="109"/>
        <v>0</v>
      </c>
      <c r="Q415" s="512"/>
      <c r="R415" s="109">
        <f t="shared" si="110"/>
        <v>108</v>
      </c>
      <c r="S415" s="512">
        <v>49.666666666666664</v>
      </c>
      <c r="T415" s="109">
        <v>58</v>
      </c>
      <c r="U415" s="109" t="s">
        <v>60</v>
      </c>
      <c r="V415" s="92"/>
      <c r="W415" s="93"/>
      <c r="X415" s="524" t="s">
        <v>1547</v>
      </c>
    </row>
    <row r="416" spans="1:75" ht="16.5" customHeight="1">
      <c r="A416" s="91">
        <v>11</v>
      </c>
      <c r="B416" s="94">
        <v>26</v>
      </c>
      <c r="C416" s="93" t="s">
        <v>119</v>
      </c>
      <c r="D416" s="96" t="s">
        <v>556</v>
      </c>
      <c r="E416" s="94">
        <v>2</v>
      </c>
      <c r="F416" s="96" t="s">
        <v>37</v>
      </c>
      <c r="G416" s="94">
        <v>24.12</v>
      </c>
      <c r="H416" s="94">
        <v>24</v>
      </c>
      <c r="I416" s="94">
        <v>12</v>
      </c>
      <c r="J416" s="94"/>
      <c r="K416" s="94"/>
      <c r="L416" s="109">
        <v>36</v>
      </c>
      <c r="M416" s="109">
        <v>3</v>
      </c>
      <c r="N416" s="109">
        <f t="shared" si="107"/>
        <v>72</v>
      </c>
      <c r="O416" s="109">
        <f t="shared" si="108"/>
        <v>36</v>
      </c>
      <c r="P416" s="109">
        <f t="shared" si="109"/>
        <v>0</v>
      </c>
      <c r="Q416" s="512"/>
      <c r="R416" s="109">
        <f t="shared" si="110"/>
        <v>108</v>
      </c>
      <c r="S416" s="512">
        <v>59.666666666666664</v>
      </c>
      <c r="T416" s="109">
        <v>58</v>
      </c>
      <c r="U416" s="109" t="s">
        <v>74</v>
      </c>
      <c r="V416" s="92"/>
      <c r="W416" s="93"/>
      <c r="X416" s="524" t="s">
        <v>1547</v>
      </c>
    </row>
    <row r="417" spans="1:75" ht="16.5" customHeight="1">
      <c r="A417" s="91">
        <v>12</v>
      </c>
      <c r="B417" s="94">
        <v>26</v>
      </c>
      <c r="C417" s="93" t="s">
        <v>119</v>
      </c>
      <c r="D417" s="96" t="s">
        <v>556</v>
      </c>
      <c r="E417" s="94">
        <v>2</v>
      </c>
      <c r="F417" s="96" t="s">
        <v>37</v>
      </c>
      <c r="G417" s="94">
        <v>24.12</v>
      </c>
      <c r="H417" s="94">
        <v>24</v>
      </c>
      <c r="I417" s="94">
        <v>12</v>
      </c>
      <c r="J417" s="94"/>
      <c r="K417" s="94"/>
      <c r="L417" s="109">
        <v>36</v>
      </c>
      <c r="M417" s="109">
        <v>4</v>
      </c>
      <c r="N417" s="109">
        <f t="shared" si="107"/>
        <v>96</v>
      </c>
      <c r="O417" s="109">
        <f t="shared" si="108"/>
        <v>48</v>
      </c>
      <c r="P417" s="109">
        <f t="shared" si="109"/>
        <v>0</v>
      </c>
      <c r="Q417" s="512"/>
      <c r="R417" s="109">
        <f t="shared" si="110"/>
        <v>144</v>
      </c>
      <c r="S417" s="512">
        <v>53.25</v>
      </c>
      <c r="T417" s="109">
        <v>58</v>
      </c>
      <c r="U417" s="109" t="s">
        <v>1543</v>
      </c>
      <c r="V417" s="92"/>
      <c r="W417" s="93"/>
      <c r="X417" s="524" t="s">
        <v>1547</v>
      </c>
    </row>
    <row r="418" spans="1:75" ht="16.5" customHeight="1">
      <c r="A418" s="91">
        <v>13</v>
      </c>
      <c r="B418" s="94">
        <v>26</v>
      </c>
      <c r="C418" s="93" t="s">
        <v>494</v>
      </c>
      <c r="D418" s="96" t="s">
        <v>495</v>
      </c>
      <c r="E418" s="94">
        <v>3</v>
      </c>
      <c r="F418" s="96" t="s">
        <v>37</v>
      </c>
      <c r="G418" s="94">
        <v>36.18</v>
      </c>
      <c r="H418" s="94">
        <v>36</v>
      </c>
      <c r="I418" s="94">
        <v>18</v>
      </c>
      <c r="J418" s="94"/>
      <c r="K418" s="94"/>
      <c r="L418" s="109">
        <v>54</v>
      </c>
      <c r="M418" s="109">
        <v>5</v>
      </c>
      <c r="N418" s="109">
        <f t="shared" si="107"/>
        <v>180</v>
      </c>
      <c r="O418" s="109">
        <f t="shared" si="108"/>
        <v>90</v>
      </c>
      <c r="P418" s="109">
        <f t="shared" si="109"/>
        <v>0</v>
      </c>
      <c r="Q418" s="512"/>
      <c r="R418" s="109">
        <f t="shared" si="110"/>
        <v>270</v>
      </c>
      <c r="S418" s="512">
        <v>52</v>
      </c>
      <c r="T418" s="109">
        <v>58</v>
      </c>
      <c r="U418" s="109" t="s">
        <v>95</v>
      </c>
      <c r="V418" s="92"/>
      <c r="W418" s="93"/>
      <c r="X418" s="524" t="s">
        <v>1547</v>
      </c>
    </row>
    <row r="419" spans="1:75" ht="16.5" customHeight="1">
      <c r="A419" s="91">
        <v>14</v>
      </c>
      <c r="B419" s="94">
        <v>26</v>
      </c>
      <c r="C419" s="93" t="s">
        <v>1807</v>
      </c>
      <c r="D419" s="96" t="s">
        <v>1808</v>
      </c>
      <c r="E419" s="94">
        <v>3</v>
      </c>
      <c r="F419" s="96" t="s">
        <v>37</v>
      </c>
      <c r="G419" s="94" t="s">
        <v>753</v>
      </c>
      <c r="H419" s="94">
        <v>34</v>
      </c>
      <c r="I419" s="94">
        <v>12</v>
      </c>
      <c r="J419" s="94">
        <v>5</v>
      </c>
      <c r="K419" s="94"/>
      <c r="L419" s="109">
        <v>51</v>
      </c>
      <c r="M419" s="109">
        <v>5</v>
      </c>
      <c r="N419" s="109">
        <f t="shared" si="107"/>
        <v>170</v>
      </c>
      <c r="O419" s="109">
        <f t="shared" si="108"/>
        <v>60</v>
      </c>
      <c r="P419" s="109">
        <f t="shared" si="109"/>
        <v>25</v>
      </c>
      <c r="Q419" s="512"/>
      <c r="R419" s="109">
        <f t="shared" si="110"/>
        <v>255</v>
      </c>
      <c r="S419" s="512">
        <v>52</v>
      </c>
      <c r="T419" s="109">
        <v>58</v>
      </c>
      <c r="U419" s="109" t="s">
        <v>95</v>
      </c>
      <c r="V419" s="92"/>
      <c r="W419" s="93"/>
      <c r="X419" s="524" t="s">
        <v>1547</v>
      </c>
    </row>
    <row r="420" spans="1:75" ht="16.5" customHeight="1">
      <c r="A420" s="91">
        <v>15</v>
      </c>
      <c r="B420" s="94">
        <v>26</v>
      </c>
      <c r="C420" s="93" t="s">
        <v>727</v>
      </c>
      <c r="D420" s="96" t="s">
        <v>501</v>
      </c>
      <c r="E420" s="94">
        <v>2</v>
      </c>
      <c r="F420" s="96" t="s">
        <v>37</v>
      </c>
      <c r="G420" s="94" t="s">
        <v>737</v>
      </c>
      <c r="H420" s="94"/>
      <c r="I420" s="94">
        <v>60</v>
      </c>
      <c r="J420" s="94"/>
      <c r="K420" s="94"/>
      <c r="L420" s="109">
        <v>60</v>
      </c>
      <c r="M420" s="109">
        <v>5</v>
      </c>
      <c r="N420" s="109">
        <f t="shared" si="107"/>
        <v>0</v>
      </c>
      <c r="O420" s="109">
        <f t="shared" si="108"/>
        <v>300</v>
      </c>
      <c r="P420" s="109">
        <f t="shared" si="109"/>
        <v>0</v>
      </c>
      <c r="Q420" s="512"/>
      <c r="R420" s="109">
        <f t="shared" si="110"/>
        <v>300</v>
      </c>
      <c r="S420" s="512">
        <v>50</v>
      </c>
      <c r="T420" s="109">
        <v>59</v>
      </c>
      <c r="U420" s="109" t="s">
        <v>95</v>
      </c>
      <c r="V420" s="92"/>
      <c r="W420" s="93" t="s">
        <v>1855</v>
      </c>
      <c r="X420" s="524" t="s">
        <v>1547</v>
      </c>
    </row>
    <row r="421" spans="1:75" ht="16.5" customHeight="1">
      <c r="A421" s="91">
        <v>16</v>
      </c>
      <c r="B421" s="94">
        <v>26</v>
      </c>
      <c r="C421" s="93" t="s">
        <v>413</v>
      </c>
      <c r="D421" s="96" t="s">
        <v>316</v>
      </c>
      <c r="E421" s="94">
        <v>2</v>
      </c>
      <c r="F421" s="96" t="s">
        <v>37</v>
      </c>
      <c r="G421" s="94" t="s">
        <v>737</v>
      </c>
      <c r="H421" s="94"/>
      <c r="I421" s="94">
        <v>60</v>
      </c>
      <c r="J421" s="94"/>
      <c r="K421" s="94"/>
      <c r="L421" s="109">
        <v>60</v>
      </c>
      <c r="M421" s="109">
        <v>5</v>
      </c>
      <c r="N421" s="109">
        <f t="shared" si="107"/>
        <v>0</v>
      </c>
      <c r="O421" s="109">
        <f t="shared" si="108"/>
        <v>300</v>
      </c>
      <c r="P421" s="109">
        <f t="shared" si="109"/>
        <v>0</v>
      </c>
      <c r="Q421" s="512"/>
      <c r="R421" s="109">
        <f t="shared" si="110"/>
        <v>300</v>
      </c>
      <c r="S421" s="512">
        <v>50</v>
      </c>
      <c r="T421" s="109">
        <v>59</v>
      </c>
      <c r="U421" s="109" t="s">
        <v>95</v>
      </c>
      <c r="V421" s="92"/>
      <c r="W421" s="93"/>
      <c r="X421" s="524" t="s">
        <v>1547</v>
      </c>
    </row>
    <row r="422" spans="1:75" ht="16.5" customHeight="1">
      <c r="A422" s="91">
        <v>17</v>
      </c>
      <c r="B422" s="94">
        <v>26</v>
      </c>
      <c r="C422" s="561" t="s">
        <v>1900</v>
      </c>
      <c r="D422" s="562" t="s">
        <v>1901</v>
      </c>
      <c r="E422" s="560">
        <v>2</v>
      </c>
      <c r="F422" s="96" t="s">
        <v>37</v>
      </c>
      <c r="G422" s="94" t="s">
        <v>737</v>
      </c>
      <c r="H422" s="94"/>
      <c r="I422" s="94">
        <v>60</v>
      </c>
      <c r="J422" s="94"/>
      <c r="K422" s="94"/>
      <c r="L422" s="109">
        <v>60</v>
      </c>
      <c r="M422" s="109">
        <v>5</v>
      </c>
      <c r="N422" s="109">
        <f t="shared" si="107"/>
        <v>0</v>
      </c>
      <c r="O422" s="109">
        <f t="shared" si="108"/>
        <v>300</v>
      </c>
      <c r="P422" s="109">
        <f t="shared" si="109"/>
        <v>0</v>
      </c>
      <c r="Q422" s="512"/>
      <c r="R422" s="109">
        <f t="shared" si="110"/>
        <v>300</v>
      </c>
      <c r="S422" s="512">
        <v>50</v>
      </c>
      <c r="T422" s="109">
        <v>59</v>
      </c>
      <c r="U422" s="109" t="s">
        <v>95</v>
      </c>
      <c r="V422" s="92"/>
      <c r="W422" s="93"/>
      <c r="X422" s="524" t="s">
        <v>1547</v>
      </c>
    </row>
    <row r="423" spans="1:75" ht="16.5" customHeight="1">
      <c r="A423" s="91">
        <v>18</v>
      </c>
      <c r="B423" s="94">
        <v>26</v>
      </c>
      <c r="C423" s="93" t="s">
        <v>1860</v>
      </c>
      <c r="D423" s="96" t="s">
        <v>1861</v>
      </c>
      <c r="E423" s="94">
        <v>4</v>
      </c>
      <c r="F423" s="96" t="s">
        <v>37</v>
      </c>
      <c r="G423" s="94" t="s">
        <v>840</v>
      </c>
      <c r="H423" s="94">
        <v>48</v>
      </c>
      <c r="I423" s="94">
        <v>24</v>
      </c>
      <c r="J423" s="94"/>
      <c r="K423" s="94"/>
      <c r="L423" s="109">
        <v>72</v>
      </c>
      <c r="M423" s="109">
        <v>1</v>
      </c>
      <c r="N423" s="109">
        <f t="shared" si="107"/>
        <v>48</v>
      </c>
      <c r="O423" s="109">
        <f t="shared" si="108"/>
        <v>24</v>
      </c>
      <c r="P423" s="109">
        <f t="shared" si="109"/>
        <v>0</v>
      </c>
      <c r="Q423" s="512"/>
      <c r="R423" s="109">
        <f t="shared" si="110"/>
        <v>72</v>
      </c>
      <c r="S423" s="512">
        <v>100</v>
      </c>
      <c r="T423" s="109">
        <v>59</v>
      </c>
      <c r="U423" s="109" t="s">
        <v>1676</v>
      </c>
      <c r="V423" s="92"/>
      <c r="W423" s="93"/>
      <c r="X423" s="524" t="s">
        <v>1547</v>
      </c>
    </row>
    <row r="424" spans="1:75" ht="16.5" customHeight="1">
      <c r="A424" s="91">
        <v>19</v>
      </c>
      <c r="B424" s="94">
        <v>26</v>
      </c>
      <c r="C424" s="93" t="s">
        <v>1862</v>
      </c>
      <c r="D424" s="96" t="s">
        <v>1863</v>
      </c>
      <c r="E424" s="92">
        <v>4</v>
      </c>
      <c r="F424" s="96" t="s">
        <v>37</v>
      </c>
      <c r="G424" s="94" t="s">
        <v>840</v>
      </c>
      <c r="H424" s="94">
        <v>48</v>
      </c>
      <c r="I424" s="94">
        <v>24</v>
      </c>
      <c r="J424" s="94"/>
      <c r="K424" s="94"/>
      <c r="L424" s="109">
        <v>72</v>
      </c>
      <c r="M424" s="109">
        <v>1</v>
      </c>
      <c r="N424" s="109">
        <f t="shared" si="107"/>
        <v>48</v>
      </c>
      <c r="O424" s="109">
        <f t="shared" si="108"/>
        <v>24</v>
      </c>
      <c r="P424" s="109">
        <f t="shared" si="109"/>
        <v>0</v>
      </c>
      <c r="Q424" s="512"/>
      <c r="R424" s="109">
        <f t="shared" si="110"/>
        <v>72</v>
      </c>
      <c r="S424" s="512">
        <v>100</v>
      </c>
      <c r="T424" s="109">
        <v>59</v>
      </c>
      <c r="U424" s="109" t="s">
        <v>1676</v>
      </c>
      <c r="V424" s="92"/>
      <c r="W424" s="93"/>
      <c r="X424" s="524" t="s">
        <v>1547</v>
      </c>
    </row>
    <row r="425" spans="1:75" ht="16.5" customHeight="1">
      <c r="A425" s="91">
        <v>20</v>
      </c>
      <c r="B425" s="94">
        <v>26</v>
      </c>
      <c r="C425" s="93" t="s">
        <v>1860</v>
      </c>
      <c r="D425" s="96" t="s">
        <v>1861</v>
      </c>
      <c r="E425" s="94">
        <v>4</v>
      </c>
      <c r="F425" s="96" t="s">
        <v>37</v>
      </c>
      <c r="G425" s="94" t="s">
        <v>840</v>
      </c>
      <c r="H425" s="94">
        <v>48</v>
      </c>
      <c r="I425" s="94">
        <v>24</v>
      </c>
      <c r="J425" s="94"/>
      <c r="K425" s="94"/>
      <c r="L425" s="109">
        <v>72</v>
      </c>
      <c r="M425" s="109">
        <v>2</v>
      </c>
      <c r="N425" s="109">
        <f t="shared" si="107"/>
        <v>96</v>
      </c>
      <c r="O425" s="109">
        <f t="shared" si="108"/>
        <v>48</v>
      </c>
      <c r="P425" s="109">
        <f t="shared" si="109"/>
        <v>0</v>
      </c>
      <c r="Q425" s="512"/>
      <c r="R425" s="109">
        <f t="shared" si="110"/>
        <v>144</v>
      </c>
      <c r="S425" s="512">
        <v>50</v>
      </c>
      <c r="T425" s="109">
        <v>59</v>
      </c>
      <c r="U425" s="109" t="s">
        <v>842</v>
      </c>
      <c r="V425" s="92"/>
      <c r="W425" s="93"/>
      <c r="X425" s="524" t="s">
        <v>1547</v>
      </c>
    </row>
    <row r="426" spans="1:75" ht="16.5" customHeight="1">
      <c r="A426" s="91">
        <v>21</v>
      </c>
      <c r="B426" s="94">
        <v>26</v>
      </c>
      <c r="C426" s="93" t="s">
        <v>1862</v>
      </c>
      <c r="D426" s="96" t="s">
        <v>1863</v>
      </c>
      <c r="E426" s="94">
        <v>4</v>
      </c>
      <c r="F426" s="96" t="s">
        <v>37</v>
      </c>
      <c r="G426" s="94" t="s">
        <v>840</v>
      </c>
      <c r="H426" s="94">
        <v>48</v>
      </c>
      <c r="I426" s="94">
        <v>24</v>
      </c>
      <c r="J426" s="94"/>
      <c r="K426" s="94"/>
      <c r="L426" s="109">
        <v>72</v>
      </c>
      <c r="M426" s="109">
        <v>2</v>
      </c>
      <c r="N426" s="109">
        <f t="shared" si="107"/>
        <v>96</v>
      </c>
      <c r="O426" s="109">
        <f t="shared" si="108"/>
        <v>48</v>
      </c>
      <c r="P426" s="109">
        <f t="shared" si="109"/>
        <v>0</v>
      </c>
      <c r="Q426" s="512"/>
      <c r="R426" s="109">
        <f t="shared" si="110"/>
        <v>144</v>
      </c>
      <c r="S426" s="512">
        <v>50</v>
      </c>
      <c r="T426" s="109">
        <v>59</v>
      </c>
      <c r="U426" s="109" t="s">
        <v>842</v>
      </c>
      <c r="V426" s="105"/>
      <c r="W426" s="98"/>
      <c r="X426" s="524" t="s">
        <v>1547</v>
      </c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  <c r="AX426" s="134"/>
      <c r="AY426" s="134"/>
      <c r="AZ426" s="134"/>
      <c r="BA426" s="134"/>
      <c r="BB426" s="134"/>
      <c r="BC426" s="134"/>
      <c r="BD426" s="134"/>
      <c r="BE426" s="134"/>
      <c r="BF426" s="134"/>
      <c r="BG426" s="134"/>
      <c r="BH426" s="134"/>
      <c r="BI426" s="134"/>
      <c r="BJ426" s="134"/>
      <c r="BK426" s="134"/>
      <c r="BL426" s="134"/>
      <c r="BM426" s="134"/>
      <c r="BN426" s="134"/>
      <c r="BO426" s="134"/>
      <c r="BP426" s="134"/>
      <c r="BQ426" s="134"/>
      <c r="BR426" s="134"/>
      <c r="BS426" s="134"/>
      <c r="BT426" s="134"/>
      <c r="BU426" s="134"/>
      <c r="BV426" s="134"/>
      <c r="BW426" s="134"/>
    </row>
    <row r="427" spans="1:75" ht="16.5" customHeight="1">
      <c r="A427" s="91">
        <v>22</v>
      </c>
      <c r="B427" s="94">
        <v>26</v>
      </c>
      <c r="C427" s="93" t="s">
        <v>1867</v>
      </c>
      <c r="D427" s="96" t="s">
        <v>1861</v>
      </c>
      <c r="E427" s="94">
        <v>4</v>
      </c>
      <c r="F427" s="96" t="s">
        <v>37</v>
      </c>
      <c r="G427" s="94" t="s">
        <v>840</v>
      </c>
      <c r="H427" s="94">
        <v>48</v>
      </c>
      <c r="I427" s="94">
        <v>24</v>
      </c>
      <c r="J427" s="94"/>
      <c r="K427" s="94"/>
      <c r="L427" s="109">
        <v>72</v>
      </c>
      <c r="M427" s="109">
        <v>2</v>
      </c>
      <c r="N427" s="109">
        <f t="shared" si="107"/>
        <v>96</v>
      </c>
      <c r="O427" s="109">
        <f t="shared" si="108"/>
        <v>48</v>
      </c>
      <c r="P427" s="109">
        <f t="shared" si="109"/>
        <v>0</v>
      </c>
      <c r="Q427" s="512"/>
      <c r="R427" s="109">
        <f t="shared" si="110"/>
        <v>144</v>
      </c>
      <c r="S427" s="512">
        <v>50</v>
      </c>
      <c r="T427" s="109">
        <v>59</v>
      </c>
      <c r="U427" s="109" t="s">
        <v>571</v>
      </c>
      <c r="V427" s="92"/>
      <c r="W427" s="93"/>
      <c r="X427" s="524" t="s">
        <v>1547</v>
      </c>
    </row>
    <row r="428" spans="1:75" ht="16.5" customHeight="1">
      <c r="A428" s="91">
        <v>23</v>
      </c>
      <c r="B428" s="94">
        <v>26</v>
      </c>
      <c r="C428" s="93" t="s">
        <v>1862</v>
      </c>
      <c r="D428" s="96" t="s">
        <v>1863</v>
      </c>
      <c r="E428" s="94">
        <v>4</v>
      </c>
      <c r="F428" s="96" t="s">
        <v>37</v>
      </c>
      <c r="G428" s="94" t="s">
        <v>840</v>
      </c>
      <c r="H428" s="94">
        <v>48</v>
      </c>
      <c r="I428" s="94">
        <v>24</v>
      </c>
      <c r="J428" s="94"/>
      <c r="K428" s="94"/>
      <c r="L428" s="109">
        <v>72</v>
      </c>
      <c r="M428" s="109">
        <v>2</v>
      </c>
      <c r="N428" s="109">
        <f t="shared" si="107"/>
        <v>96</v>
      </c>
      <c r="O428" s="109">
        <f t="shared" si="108"/>
        <v>48</v>
      </c>
      <c r="P428" s="109">
        <f t="shared" si="109"/>
        <v>0</v>
      </c>
      <c r="Q428" s="512"/>
      <c r="R428" s="109">
        <f t="shared" si="110"/>
        <v>144</v>
      </c>
      <c r="S428" s="512">
        <v>50</v>
      </c>
      <c r="T428" s="109">
        <v>59</v>
      </c>
      <c r="U428" s="109" t="s">
        <v>571</v>
      </c>
      <c r="V428" s="92"/>
      <c r="W428" s="93"/>
      <c r="X428" s="524" t="s">
        <v>1547</v>
      </c>
    </row>
    <row r="429" spans="1:75" ht="16.5" customHeight="1">
      <c r="A429" s="91">
        <v>24</v>
      </c>
      <c r="B429" s="94">
        <v>26</v>
      </c>
      <c r="C429" s="93" t="s">
        <v>1869</v>
      </c>
      <c r="D429" s="96" t="s">
        <v>1861</v>
      </c>
      <c r="E429" s="94">
        <v>4</v>
      </c>
      <c r="F429" s="96" t="s">
        <v>37</v>
      </c>
      <c r="G429" s="94" t="s">
        <v>840</v>
      </c>
      <c r="H429" s="94">
        <v>48</v>
      </c>
      <c r="I429" s="94">
        <v>24</v>
      </c>
      <c r="J429" s="94"/>
      <c r="K429" s="94"/>
      <c r="L429" s="109">
        <v>72</v>
      </c>
      <c r="M429" s="109">
        <v>1</v>
      </c>
      <c r="N429" s="109">
        <f t="shared" si="107"/>
        <v>48</v>
      </c>
      <c r="O429" s="109">
        <f t="shared" si="108"/>
        <v>24</v>
      </c>
      <c r="P429" s="109">
        <f t="shared" si="109"/>
        <v>0</v>
      </c>
      <c r="Q429" s="512"/>
      <c r="R429" s="109">
        <f t="shared" si="110"/>
        <v>72</v>
      </c>
      <c r="S429" s="512">
        <v>60</v>
      </c>
      <c r="T429" s="109">
        <v>59</v>
      </c>
      <c r="U429" s="113" t="s">
        <v>814</v>
      </c>
      <c r="V429" s="92"/>
      <c r="W429" s="93"/>
      <c r="X429" s="524" t="s">
        <v>1547</v>
      </c>
    </row>
    <row r="430" spans="1:75" ht="16.5" customHeight="1">
      <c r="A430" s="91">
        <v>25</v>
      </c>
      <c r="B430" s="94">
        <v>26</v>
      </c>
      <c r="C430" s="93" t="s">
        <v>1870</v>
      </c>
      <c r="D430" s="96" t="s">
        <v>1863</v>
      </c>
      <c r="E430" s="94">
        <v>4</v>
      </c>
      <c r="F430" s="96" t="s">
        <v>37</v>
      </c>
      <c r="G430" s="94" t="s">
        <v>840</v>
      </c>
      <c r="H430" s="94">
        <v>48</v>
      </c>
      <c r="I430" s="94">
        <v>24</v>
      </c>
      <c r="J430" s="94"/>
      <c r="K430" s="94"/>
      <c r="L430" s="109">
        <v>72</v>
      </c>
      <c r="M430" s="109">
        <v>1</v>
      </c>
      <c r="N430" s="109">
        <f t="shared" si="107"/>
        <v>48</v>
      </c>
      <c r="O430" s="109">
        <f t="shared" si="108"/>
        <v>24</v>
      </c>
      <c r="P430" s="109">
        <f t="shared" si="109"/>
        <v>0</v>
      </c>
      <c r="Q430" s="512"/>
      <c r="R430" s="109">
        <f t="shared" si="110"/>
        <v>72</v>
      </c>
      <c r="S430" s="512">
        <v>60</v>
      </c>
      <c r="T430" s="109">
        <v>59</v>
      </c>
      <c r="U430" s="109" t="s">
        <v>814</v>
      </c>
      <c r="V430" s="92"/>
      <c r="W430" s="93"/>
      <c r="X430" s="524" t="s">
        <v>1547</v>
      </c>
    </row>
    <row r="431" spans="1:75" s="134" customFormat="1" ht="16.5" customHeight="1">
      <c r="A431" s="91">
        <v>26</v>
      </c>
      <c r="B431" s="94">
        <v>26</v>
      </c>
      <c r="C431" s="93" t="s">
        <v>1874</v>
      </c>
      <c r="D431" s="96" t="s">
        <v>1861</v>
      </c>
      <c r="E431" s="94">
        <v>4</v>
      </c>
      <c r="F431" s="96" t="s">
        <v>37</v>
      </c>
      <c r="G431" s="94" t="s">
        <v>840</v>
      </c>
      <c r="H431" s="94">
        <v>48</v>
      </c>
      <c r="I431" s="94">
        <v>24</v>
      </c>
      <c r="J431" s="94"/>
      <c r="K431" s="94"/>
      <c r="L431" s="109">
        <v>72</v>
      </c>
      <c r="M431" s="109">
        <v>2</v>
      </c>
      <c r="N431" s="109">
        <f t="shared" si="107"/>
        <v>96</v>
      </c>
      <c r="O431" s="109">
        <f t="shared" si="108"/>
        <v>48</v>
      </c>
      <c r="P431" s="109">
        <f t="shared" si="109"/>
        <v>0</v>
      </c>
      <c r="Q431" s="512"/>
      <c r="R431" s="109">
        <f t="shared" si="110"/>
        <v>144</v>
      </c>
      <c r="S431" s="512">
        <v>50</v>
      </c>
      <c r="T431" s="109">
        <v>59</v>
      </c>
      <c r="U431" s="109" t="s">
        <v>601</v>
      </c>
      <c r="V431" s="92"/>
      <c r="W431" s="93"/>
      <c r="X431" s="524" t="s">
        <v>1547</v>
      </c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 ht="16.5" customHeight="1">
      <c r="A432" s="91">
        <v>27</v>
      </c>
      <c r="B432" s="94">
        <v>26</v>
      </c>
      <c r="C432" s="93" t="s">
        <v>1875</v>
      </c>
      <c r="D432" s="96" t="s">
        <v>1863</v>
      </c>
      <c r="E432" s="94">
        <v>4</v>
      </c>
      <c r="F432" s="96" t="s">
        <v>37</v>
      </c>
      <c r="G432" s="94" t="s">
        <v>840</v>
      </c>
      <c r="H432" s="94">
        <v>48</v>
      </c>
      <c r="I432" s="94">
        <v>24</v>
      </c>
      <c r="J432" s="94"/>
      <c r="K432" s="94"/>
      <c r="L432" s="109">
        <v>72</v>
      </c>
      <c r="M432" s="109">
        <v>2</v>
      </c>
      <c r="N432" s="109">
        <f t="shared" si="107"/>
        <v>96</v>
      </c>
      <c r="O432" s="109">
        <f t="shared" si="108"/>
        <v>48</v>
      </c>
      <c r="P432" s="109">
        <f t="shared" si="109"/>
        <v>0</v>
      </c>
      <c r="Q432" s="512"/>
      <c r="R432" s="109">
        <f t="shared" si="110"/>
        <v>144</v>
      </c>
      <c r="S432" s="512">
        <v>50</v>
      </c>
      <c r="T432" s="109">
        <v>59</v>
      </c>
      <c r="U432" s="109" t="s">
        <v>601</v>
      </c>
      <c r="V432" s="92"/>
      <c r="W432" s="93"/>
      <c r="X432" s="524" t="s">
        <v>1547</v>
      </c>
    </row>
    <row r="433" spans="1:75" ht="16.5" customHeight="1">
      <c r="A433" s="91">
        <v>28</v>
      </c>
      <c r="B433" s="94">
        <v>26</v>
      </c>
      <c r="C433" s="93" t="s">
        <v>1878</v>
      </c>
      <c r="D433" s="96" t="s">
        <v>1861</v>
      </c>
      <c r="E433" s="94">
        <v>4</v>
      </c>
      <c r="F433" s="96" t="s">
        <v>37</v>
      </c>
      <c r="G433" s="94" t="s">
        <v>840</v>
      </c>
      <c r="H433" s="94">
        <v>48</v>
      </c>
      <c r="I433" s="94">
        <v>24</v>
      </c>
      <c r="J433" s="94"/>
      <c r="K433" s="94"/>
      <c r="L433" s="109">
        <v>72</v>
      </c>
      <c r="M433" s="109">
        <v>2</v>
      </c>
      <c r="N433" s="109">
        <f t="shared" si="107"/>
        <v>96</v>
      </c>
      <c r="O433" s="109">
        <f t="shared" si="108"/>
        <v>48</v>
      </c>
      <c r="P433" s="109">
        <f t="shared" si="109"/>
        <v>0</v>
      </c>
      <c r="Q433" s="512"/>
      <c r="R433" s="109">
        <f t="shared" si="110"/>
        <v>144</v>
      </c>
      <c r="S433" s="512">
        <v>50</v>
      </c>
      <c r="T433" s="109">
        <v>59</v>
      </c>
      <c r="U433" s="109" t="s">
        <v>844</v>
      </c>
      <c r="V433" s="105"/>
      <c r="W433" s="98"/>
      <c r="X433" s="524" t="s">
        <v>1547</v>
      </c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  <c r="AX433" s="134"/>
      <c r="AY433" s="134"/>
      <c r="AZ433" s="134"/>
      <c r="BA433" s="134"/>
      <c r="BB433" s="134"/>
      <c r="BC433" s="134"/>
      <c r="BD433" s="134"/>
      <c r="BE433" s="134"/>
      <c r="BF433" s="134"/>
      <c r="BG433" s="134"/>
      <c r="BH433" s="134"/>
      <c r="BI433" s="134"/>
      <c r="BJ433" s="134"/>
      <c r="BK433" s="134"/>
      <c r="BL433" s="134"/>
      <c r="BM433" s="134"/>
      <c r="BN433" s="134"/>
      <c r="BO433" s="134"/>
      <c r="BP433" s="134"/>
      <c r="BQ433" s="134"/>
      <c r="BR433" s="134"/>
      <c r="BS433" s="134"/>
      <c r="BT433" s="134"/>
      <c r="BU433" s="134"/>
      <c r="BV433" s="134"/>
      <c r="BW433" s="134"/>
    </row>
    <row r="434" spans="1:75" ht="16.5" customHeight="1">
      <c r="A434" s="91">
        <v>29</v>
      </c>
      <c r="B434" s="94">
        <v>26</v>
      </c>
      <c r="C434" s="93" t="s">
        <v>1879</v>
      </c>
      <c r="D434" s="96" t="s">
        <v>1863</v>
      </c>
      <c r="E434" s="94">
        <v>4</v>
      </c>
      <c r="F434" s="96" t="s">
        <v>37</v>
      </c>
      <c r="G434" s="94" t="s">
        <v>840</v>
      </c>
      <c r="H434" s="94">
        <v>48</v>
      </c>
      <c r="I434" s="94">
        <v>24</v>
      </c>
      <c r="J434" s="94"/>
      <c r="K434" s="94"/>
      <c r="L434" s="109">
        <v>72</v>
      </c>
      <c r="M434" s="109">
        <v>2</v>
      </c>
      <c r="N434" s="109">
        <f t="shared" si="107"/>
        <v>96</v>
      </c>
      <c r="O434" s="109">
        <f t="shared" si="108"/>
        <v>48</v>
      </c>
      <c r="P434" s="109">
        <f t="shared" si="109"/>
        <v>0</v>
      </c>
      <c r="Q434" s="512"/>
      <c r="R434" s="109">
        <f t="shared" si="110"/>
        <v>144</v>
      </c>
      <c r="S434" s="512">
        <v>50</v>
      </c>
      <c r="T434" s="109">
        <v>59</v>
      </c>
      <c r="U434" s="109" t="s">
        <v>844</v>
      </c>
      <c r="V434" s="92"/>
      <c r="W434" s="93"/>
      <c r="X434" s="524" t="s">
        <v>1547</v>
      </c>
    </row>
    <row r="435" spans="1:75" ht="16.5" customHeight="1">
      <c r="A435" s="91">
        <v>30</v>
      </c>
      <c r="B435" s="94">
        <v>26</v>
      </c>
      <c r="C435" s="93" t="s">
        <v>1860</v>
      </c>
      <c r="D435" s="137" t="s">
        <v>1861</v>
      </c>
      <c r="E435" s="94">
        <v>4</v>
      </c>
      <c r="F435" s="96" t="s">
        <v>37</v>
      </c>
      <c r="G435" s="94" t="s">
        <v>840</v>
      </c>
      <c r="H435" s="94">
        <v>48</v>
      </c>
      <c r="I435" s="94">
        <v>24</v>
      </c>
      <c r="J435" s="94"/>
      <c r="K435" s="94"/>
      <c r="L435" s="109">
        <v>72</v>
      </c>
      <c r="M435" s="109">
        <v>2</v>
      </c>
      <c r="N435" s="109">
        <f t="shared" si="107"/>
        <v>96</v>
      </c>
      <c r="O435" s="109">
        <f t="shared" si="108"/>
        <v>48</v>
      </c>
      <c r="P435" s="109">
        <f t="shared" si="109"/>
        <v>0</v>
      </c>
      <c r="Q435" s="512"/>
      <c r="R435" s="109">
        <f t="shared" si="110"/>
        <v>144</v>
      </c>
      <c r="S435" s="512">
        <v>50</v>
      </c>
      <c r="T435" s="109">
        <v>59</v>
      </c>
      <c r="U435" s="109" t="s">
        <v>1690</v>
      </c>
      <c r="V435" s="92"/>
      <c r="W435" s="93"/>
      <c r="X435" s="524" t="s">
        <v>1547</v>
      </c>
    </row>
    <row r="436" spans="1:75" ht="16.5" customHeight="1">
      <c r="A436" s="91">
        <v>31</v>
      </c>
      <c r="B436" s="94">
        <v>26</v>
      </c>
      <c r="C436" s="93" t="s">
        <v>1862</v>
      </c>
      <c r="D436" s="137" t="s">
        <v>1863</v>
      </c>
      <c r="E436" s="94">
        <v>4</v>
      </c>
      <c r="F436" s="96" t="s">
        <v>37</v>
      </c>
      <c r="G436" s="94" t="s">
        <v>840</v>
      </c>
      <c r="H436" s="94">
        <v>48</v>
      </c>
      <c r="I436" s="94">
        <v>24</v>
      </c>
      <c r="J436" s="94"/>
      <c r="K436" s="94"/>
      <c r="L436" s="109">
        <v>72</v>
      </c>
      <c r="M436" s="109">
        <v>2</v>
      </c>
      <c r="N436" s="109">
        <f t="shared" si="107"/>
        <v>96</v>
      </c>
      <c r="O436" s="109">
        <f t="shared" si="108"/>
        <v>48</v>
      </c>
      <c r="P436" s="109">
        <f t="shared" si="109"/>
        <v>0</v>
      </c>
      <c r="Q436" s="512"/>
      <c r="R436" s="109">
        <f t="shared" si="110"/>
        <v>144</v>
      </c>
      <c r="S436" s="512">
        <v>50</v>
      </c>
      <c r="T436" s="109">
        <v>59</v>
      </c>
      <c r="U436" s="109" t="s">
        <v>1690</v>
      </c>
      <c r="V436" s="92"/>
      <c r="W436" s="93"/>
      <c r="X436" s="524" t="s">
        <v>1547</v>
      </c>
    </row>
    <row r="437" spans="1:75" ht="16.5" customHeight="1">
      <c r="A437" s="91">
        <v>32</v>
      </c>
      <c r="B437" s="94">
        <v>26</v>
      </c>
      <c r="C437" s="93" t="s">
        <v>1860</v>
      </c>
      <c r="D437" s="137" t="s">
        <v>1861</v>
      </c>
      <c r="E437" s="94">
        <v>4</v>
      </c>
      <c r="F437" s="96" t="s">
        <v>37</v>
      </c>
      <c r="G437" s="94" t="s">
        <v>840</v>
      </c>
      <c r="H437" s="94">
        <v>48</v>
      </c>
      <c r="I437" s="94">
        <v>24</v>
      </c>
      <c r="J437" s="94"/>
      <c r="K437" s="94"/>
      <c r="L437" s="109">
        <v>72</v>
      </c>
      <c r="M437" s="109">
        <v>2</v>
      </c>
      <c r="N437" s="109">
        <f t="shared" si="107"/>
        <v>96</v>
      </c>
      <c r="O437" s="109">
        <f t="shared" si="108"/>
        <v>48</v>
      </c>
      <c r="P437" s="109">
        <f t="shared" si="109"/>
        <v>0</v>
      </c>
      <c r="Q437" s="512"/>
      <c r="R437" s="109">
        <f t="shared" si="110"/>
        <v>144</v>
      </c>
      <c r="S437" s="512">
        <v>50</v>
      </c>
      <c r="T437" s="109">
        <v>59</v>
      </c>
      <c r="U437" s="109" t="s">
        <v>1693</v>
      </c>
      <c r="V437" s="92"/>
      <c r="W437" s="93"/>
      <c r="X437" s="524" t="s">
        <v>1547</v>
      </c>
    </row>
    <row r="438" spans="1:75" ht="16.5" customHeight="1">
      <c r="A438" s="91">
        <v>33</v>
      </c>
      <c r="B438" s="94">
        <v>26</v>
      </c>
      <c r="C438" s="93" t="s">
        <v>1862</v>
      </c>
      <c r="D438" s="137" t="s">
        <v>1863</v>
      </c>
      <c r="E438" s="94">
        <v>4</v>
      </c>
      <c r="F438" s="96" t="s">
        <v>37</v>
      </c>
      <c r="G438" s="94" t="s">
        <v>840</v>
      </c>
      <c r="H438" s="94">
        <v>48</v>
      </c>
      <c r="I438" s="94">
        <v>24</v>
      </c>
      <c r="J438" s="94"/>
      <c r="K438" s="94"/>
      <c r="L438" s="109">
        <v>72</v>
      </c>
      <c r="M438" s="109">
        <v>2</v>
      </c>
      <c r="N438" s="109">
        <f t="shared" si="107"/>
        <v>96</v>
      </c>
      <c r="O438" s="109">
        <f t="shared" si="108"/>
        <v>48</v>
      </c>
      <c r="P438" s="109">
        <f t="shared" si="109"/>
        <v>0</v>
      </c>
      <c r="Q438" s="512"/>
      <c r="R438" s="109">
        <f t="shared" si="110"/>
        <v>144</v>
      </c>
      <c r="S438" s="512">
        <v>50</v>
      </c>
      <c r="T438" s="109">
        <v>59</v>
      </c>
      <c r="U438" s="109" t="s">
        <v>1693</v>
      </c>
      <c r="V438" s="92"/>
      <c r="W438" s="93"/>
      <c r="X438" s="524" t="s">
        <v>1547</v>
      </c>
    </row>
    <row r="439" spans="1:75" ht="16.5" customHeight="1">
      <c r="A439" s="103"/>
      <c r="B439" s="94"/>
      <c r="C439" s="98" t="s">
        <v>313</v>
      </c>
      <c r="D439" s="96"/>
      <c r="E439" s="94"/>
      <c r="F439" s="96"/>
      <c r="G439" s="94"/>
      <c r="H439" s="94"/>
      <c r="I439" s="94"/>
      <c r="J439" s="94"/>
      <c r="K439" s="94"/>
      <c r="L439" s="109"/>
      <c r="M439" s="609">
        <f>SUM(M406:M438)</f>
        <v>92</v>
      </c>
      <c r="N439" s="104">
        <f>SUM(N406:N438)</f>
        <v>2642</v>
      </c>
      <c r="O439" s="104">
        <f>SUM(O406:O438)</f>
        <v>2196</v>
      </c>
      <c r="P439" s="104">
        <f>SUM(P406:P438)</f>
        <v>25</v>
      </c>
      <c r="Q439" s="649"/>
      <c r="R439" s="104">
        <f>SUM(R406:R438)</f>
        <v>4863</v>
      </c>
      <c r="S439" s="512"/>
      <c r="T439" s="109"/>
      <c r="U439" s="109"/>
      <c r="V439" s="105"/>
      <c r="W439" s="98"/>
      <c r="X439" s="524" t="s">
        <v>1547</v>
      </c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  <c r="AU439" s="134"/>
      <c r="AV439" s="134"/>
      <c r="AW439" s="134"/>
      <c r="AX439" s="134"/>
      <c r="AY439" s="134"/>
      <c r="AZ439" s="134"/>
      <c r="BA439" s="134"/>
      <c r="BB439" s="134"/>
      <c r="BC439" s="134"/>
      <c r="BD439" s="134"/>
      <c r="BE439" s="134"/>
      <c r="BF439" s="134"/>
      <c r="BG439" s="134"/>
      <c r="BH439" s="134"/>
      <c r="BI439" s="134"/>
      <c r="BJ439" s="134"/>
      <c r="BK439" s="134"/>
      <c r="BL439" s="134"/>
      <c r="BM439" s="134"/>
      <c r="BN439" s="134"/>
      <c r="BO439" s="134"/>
      <c r="BP439" s="134"/>
      <c r="BQ439" s="134"/>
      <c r="BR439" s="134"/>
      <c r="BS439" s="134"/>
      <c r="BT439" s="134"/>
      <c r="BU439" s="134"/>
      <c r="BV439" s="134"/>
      <c r="BW439" s="134"/>
    </row>
    <row r="440" spans="1:75" ht="16.5" customHeight="1">
      <c r="A440" s="91">
        <v>1</v>
      </c>
      <c r="B440" s="94">
        <v>27</v>
      </c>
      <c r="C440" s="93" t="s">
        <v>730</v>
      </c>
      <c r="D440" s="96" t="s">
        <v>731</v>
      </c>
      <c r="E440" s="94">
        <v>2</v>
      </c>
      <c r="F440" s="96" t="s">
        <v>37</v>
      </c>
      <c r="G440" s="94">
        <v>24.12</v>
      </c>
      <c r="H440" s="94">
        <v>24</v>
      </c>
      <c r="I440" s="94">
        <v>12</v>
      </c>
      <c r="J440" s="94"/>
      <c r="K440" s="94"/>
      <c r="L440" s="109">
        <v>36</v>
      </c>
      <c r="M440" s="109">
        <v>7</v>
      </c>
      <c r="N440" s="109">
        <f t="shared" ref="N440:N477" si="111">H440*M440</f>
        <v>168</v>
      </c>
      <c r="O440" s="109">
        <f t="shared" ref="O440:O477" si="112">I440*M440</f>
        <v>84</v>
      </c>
      <c r="P440" s="109">
        <f t="shared" ref="P440:P477" si="113">J440*M440</f>
        <v>0</v>
      </c>
      <c r="Q440" s="512"/>
      <c r="R440" s="109">
        <f t="shared" ref="R440:R477" si="114">L440*M440</f>
        <v>252</v>
      </c>
      <c r="S440" s="512">
        <v>55</v>
      </c>
      <c r="T440" s="109">
        <v>57</v>
      </c>
      <c r="U440" s="109" t="s">
        <v>38</v>
      </c>
      <c r="V440" s="92"/>
      <c r="W440" s="93"/>
      <c r="X440" s="524" t="s">
        <v>1545</v>
      </c>
    </row>
    <row r="441" spans="1:75" ht="16.5" customHeight="1">
      <c r="A441" s="91">
        <v>2</v>
      </c>
      <c r="B441" s="94">
        <v>27</v>
      </c>
      <c r="C441" s="93" t="s">
        <v>666</v>
      </c>
      <c r="D441" s="96" t="s">
        <v>667</v>
      </c>
      <c r="E441" s="94">
        <v>2</v>
      </c>
      <c r="F441" s="96" t="s">
        <v>37</v>
      </c>
      <c r="G441" s="94">
        <v>24.12</v>
      </c>
      <c r="H441" s="94">
        <v>24</v>
      </c>
      <c r="I441" s="94">
        <v>12</v>
      </c>
      <c r="J441" s="94"/>
      <c r="K441" s="94"/>
      <c r="L441" s="109">
        <v>36</v>
      </c>
      <c r="M441" s="109">
        <v>3</v>
      </c>
      <c r="N441" s="109">
        <f t="shared" si="111"/>
        <v>72</v>
      </c>
      <c r="O441" s="109">
        <f t="shared" si="112"/>
        <v>36</v>
      </c>
      <c r="P441" s="109">
        <f t="shared" si="113"/>
        <v>0</v>
      </c>
      <c r="Q441" s="512"/>
      <c r="R441" s="109">
        <f t="shared" si="114"/>
        <v>108</v>
      </c>
      <c r="S441" s="512">
        <v>50</v>
      </c>
      <c r="T441" s="109">
        <v>57</v>
      </c>
      <c r="U441" s="109" t="s">
        <v>129</v>
      </c>
      <c r="V441" s="105"/>
      <c r="W441" s="98"/>
      <c r="X441" s="524" t="s">
        <v>1545</v>
      </c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  <c r="AX441" s="134"/>
      <c r="AY441" s="134"/>
      <c r="AZ441" s="134"/>
      <c r="BA441" s="134"/>
      <c r="BB441" s="134"/>
      <c r="BC441" s="134"/>
      <c r="BD441" s="134"/>
      <c r="BE441" s="134"/>
      <c r="BF441" s="134"/>
      <c r="BG441" s="134"/>
      <c r="BH441" s="134"/>
      <c r="BI441" s="134"/>
      <c r="BJ441" s="134"/>
      <c r="BK441" s="134"/>
      <c r="BL441" s="134"/>
      <c r="BM441" s="134"/>
      <c r="BN441" s="134"/>
      <c r="BO441" s="134"/>
      <c r="BP441" s="134"/>
      <c r="BQ441" s="134"/>
      <c r="BR441" s="134"/>
      <c r="BS441" s="134"/>
      <c r="BT441" s="134"/>
      <c r="BU441" s="134"/>
      <c r="BV441" s="134"/>
      <c r="BW441" s="134"/>
    </row>
    <row r="442" spans="1:75" ht="16.5" customHeight="1">
      <c r="A442" s="91">
        <v>3</v>
      </c>
      <c r="B442" s="94">
        <v>27</v>
      </c>
      <c r="C442" s="93" t="s">
        <v>730</v>
      </c>
      <c r="D442" s="96" t="s">
        <v>731</v>
      </c>
      <c r="E442" s="94">
        <v>2</v>
      </c>
      <c r="F442" s="96" t="s">
        <v>37</v>
      </c>
      <c r="G442" s="94">
        <v>24.12</v>
      </c>
      <c r="H442" s="94">
        <v>24</v>
      </c>
      <c r="I442" s="94">
        <v>12</v>
      </c>
      <c r="J442" s="94"/>
      <c r="K442" s="94"/>
      <c r="L442" s="109">
        <v>36</v>
      </c>
      <c r="M442" s="109">
        <v>4</v>
      </c>
      <c r="N442" s="109">
        <f t="shared" si="111"/>
        <v>96</v>
      </c>
      <c r="O442" s="109">
        <f t="shared" si="112"/>
        <v>48</v>
      </c>
      <c r="P442" s="109">
        <f t="shared" si="113"/>
        <v>0</v>
      </c>
      <c r="Q442" s="512"/>
      <c r="R442" s="109">
        <f t="shared" si="114"/>
        <v>144</v>
      </c>
      <c r="S442" s="512">
        <v>50</v>
      </c>
      <c r="T442" s="109">
        <v>57</v>
      </c>
      <c r="U442" s="109" t="s">
        <v>129</v>
      </c>
      <c r="V442" s="92"/>
      <c r="W442" s="93"/>
      <c r="X442" s="524" t="s">
        <v>1545</v>
      </c>
    </row>
    <row r="443" spans="1:75" ht="16.5" customHeight="1">
      <c r="A443" s="91">
        <v>4</v>
      </c>
      <c r="B443" s="94">
        <v>27</v>
      </c>
      <c r="C443" s="93" t="s">
        <v>666</v>
      </c>
      <c r="D443" s="96" t="s">
        <v>667</v>
      </c>
      <c r="E443" s="92">
        <v>2</v>
      </c>
      <c r="F443" s="96" t="s">
        <v>37</v>
      </c>
      <c r="G443" s="94">
        <v>24.12</v>
      </c>
      <c r="H443" s="94">
        <v>24</v>
      </c>
      <c r="I443" s="94">
        <v>12</v>
      </c>
      <c r="J443" s="94"/>
      <c r="K443" s="94"/>
      <c r="L443" s="109">
        <v>36</v>
      </c>
      <c r="M443" s="109">
        <v>2</v>
      </c>
      <c r="N443" s="109">
        <f t="shared" si="111"/>
        <v>48</v>
      </c>
      <c r="O443" s="109">
        <f t="shared" si="112"/>
        <v>24</v>
      </c>
      <c r="P443" s="109">
        <f t="shared" si="113"/>
        <v>0</v>
      </c>
      <c r="Q443" s="512"/>
      <c r="R443" s="109">
        <f t="shared" si="114"/>
        <v>72</v>
      </c>
      <c r="S443" s="512">
        <v>50</v>
      </c>
      <c r="T443" s="109">
        <v>57</v>
      </c>
      <c r="U443" s="109" t="s">
        <v>381</v>
      </c>
      <c r="V443" s="92"/>
      <c r="W443" s="93"/>
      <c r="X443" s="524" t="s">
        <v>1545</v>
      </c>
    </row>
    <row r="444" spans="1:75" ht="16.5" customHeight="1">
      <c r="A444" s="91">
        <v>5</v>
      </c>
      <c r="B444" s="94">
        <v>27</v>
      </c>
      <c r="C444" s="93" t="s">
        <v>730</v>
      </c>
      <c r="D444" s="96" t="s">
        <v>731</v>
      </c>
      <c r="E444" s="94">
        <v>2</v>
      </c>
      <c r="F444" s="96" t="s">
        <v>37</v>
      </c>
      <c r="G444" s="94">
        <v>24.12</v>
      </c>
      <c r="H444" s="94">
        <v>24</v>
      </c>
      <c r="I444" s="94">
        <v>12</v>
      </c>
      <c r="J444" s="94"/>
      <c r="K444" s="94"/>
      <c r="L444" s="109">
        <v>36</v>
      </c>
      <c r="M444" s="109">
        <v>2</v>
      </c>
      <c r="N444" s="109">
        <f t="shared" si="111"/>
        <v>48</v>
      </c>
      <c r="O444" s="109">
        <f t="shared" si="112"/>
        <v>24</v>
      </c>
      <c r="P444" s="109">
        <f t="shared" si="113"/>
        <v>0</v>
      </c>
      <c r="Q444" s="512"/>
      <c r="R444" s="109">
        <f t="shared" si="114"/>
        <v>72</v>
      </c>
      <c r="S444" s="512">
        <v>55</v>
      </c>
      <c r="T444" s="109">
        <v>57</v>
      </c>
      <c r="U444" s="109" t="s">
        <v>381</v>
      </c>
      <c r="V444" s="92"/>
      <c r="W444" s="93"/>
      <c r="X444" s="524" t="s">
        <v>1545</v>
      </c>
    </row>
    <row r="445" spans="1:75" ht="16.5" customHeight="1">
      <c r="A445" s="91">
        <v>6</v>
      </c>
      <c r="B445" s="94">
        <v>27</v>
      </c>
      <c r="C445" s="93" t="s">
        <v>730</v>
      </c>
      <c r="D445" s="96" t="s">
        <v>731</v>
      </c>
      <c r="E445" s="94">
        <v>2</v>
      </c>
      <c r="F445" s="96" t="s">
        <v>37</v>
      </c>
      <c r="G445" s="94">
        <v>24.12</v>
      </c>
      <c r="H445" s="94">
        <v>24</v>
      </c>
      <c r="I445" s="94">
        <v>12</v>
      </c>
      <c r="J445" s="94"/>
      <c r="K445" s="94"/>
      <c r="L445" s="109">
        <v>36</v>
      </c>
      <c r="M445" s="109">
        <v>5</v>
      </c>
      <c r="N445" s="109">
        <f t="shared" si="111"/>
        <v>120</v>
      </c>
      <c r="O445" s="109">
        <f t="shared" si="112"/>
        <v>60</v>
      </c>
      <c r="P445" s="109">
        <f t="shared" si="113"/>
        <v>0</v>
      </c>
      <c r="Q445" s="512"/>
      <c r="R445" s="109">
        <f t="shared" si="114"/>
        <v>180</v>
      </c>
      <c r="S445" s="512">
        <v>50.4</v>
      </c>
      <c r="T445" s="109">
        <v>57</v>
      </c>
      <c r="U445" s="109" t="s">
        <v>46</v>
      </c>
      <c r="V445" s="92"/>
      <c r="W445" s="93"/>
      <c r="X445" s="524" t="s">
        <v>1545</v>
      </c>
    </row>
    <row r="446" spans="1:75" ht="16.5" customHeight="1">
      <c r="A446" s="91">
        <v>7</v>
      </c>
      <c r="B446" s="94">
        <v>27</v>
      </c>
      <c r="C446" s="93" t="s">
        <v>730</v>
      </c>
      <c r="D446" s="96" t="s">
        <v>731</v>
      </c>
      <c r="E446" s="92">
        <v>2</v>
      </c>
      <c r="F446" s="96" t="s">
        <v>37</v>
      </c>
      <c r="G446" s="94">
        <v>24.12</v>
      </c>
      <c r="H446" s="94">
        <v>24</v>
      </c>
      <c r="I446" s="94">
        <v>12</v>
      </c>
      <c r="J446" s="94"/>
      <c r="K446" s="94"/>
      <c r="L446" s="109">
        <v>36</v>
      </c>
      <c r="M446" s="94">
        <v>4</v>
      </c>
      <c r="N446" s="109">
        <f t="shared" si="111"/>
        <v>96</v>
      </c>
      <c r="O446" s="109">
        <f t="shared" si="112"/>
        <v>48</v>
      </c>
      <c r="P446" s="109">
        <f t="shared" si="113"/>
        <v>0</v>
      </c>
      <c r="Q446" s="512"/>
      <c r="R446" s="109">
        <f t="shared" si="114"/>
        <v>144</v>
      </c>
      <c r="S446" s="512">
        <v>50</v>
      </c>
      <c r="T446" s="109">
        <v>57</v>
      </c>
      <c r="U446" s="109" t="s">
        <v>23</v>
      </c>
      <c r="V446" s="105"/>
      <c r="W446" s="98"/>
      <c r="X446" s="524" t="s">
        <v>1545</v>
      </c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4"/>
      <c r="AZ446" s="134"/>
      <c r="BA446" s="134"/>
      <c r="BB446" s="134"/>
      <c r="BC446" s="134"/>
      <c r="BD446" s="134"/>
      <c r="BE446" s="134"/>
      <c r="BF446" s="134"/>
      <c r="BG446" s="134"/>
      <c r="BH446" s="134"/>
      <c r="BI446" s="134"/>
      <c r="BJ446" s="134"/>
      <c r="BK446" s="134"/>
      <c r="BL446" s="134"/>
      <c r="BM446" s="134"/>
      <c r="BN446" s="134"/>
      <c r="BO446" s="134"/>
      <c r="BP446" s="134"/>
      <c r="BQ446" s="134"/>
      <c r="BR446" s="134"/>
      <c r="BS446" s="134"/>
      <c r="BT446" s="134"/>
      <c r="BU446" s="134"/>
      <c r="BV446" s="134"/>
      <c r="BW446" s="134"/>
    </row>
    <row r="447" spans="1:75" ht="16.5" customHeight="1">
      <c r="A447" s="91">
        <v>8</v>
      </c>
      <c r="B447" s="94">
        <v>27</v>
      </c>
      <c r="C447" s="93" t="s">
        <v>730</v>
      </c>
      <c r="D447" s="96" t="s">
        <v>731</v>
      </c>
      <c r="E447" s="92">
        <v>2</v>
      </c>
      <c r="F447" s="96" t="s">
        <v>37</v>
      </c>
      <c r="G447" s="94">
        <v>24.12</v>
      </c>
      <c r="H447" s="94">
        <v>24</v>
      </c>
      <c r="I447" s="94">
        <v>12</v>
      </c>
      <c r="J447" s="94"/>
      <c r="K447" s="94"/>
      <c r="L447" s="109">
        <v>36</v>
      </c>
      <c r="M447" s="109">
        <v>3</v>
      </c>
      <c r="N447" s="109">
        <f t="shared" si="111"/>
        <v>72</v>
      </c>
      <c r="O447" s="109">
        <f t="shared" si="112"/>
        <v>36</v>
      </c>
      <c r="P447" s="109">
        <f t="shared" si="113"/>
        <v>0</v>
      </c>
      <c r="Q447" s="512"/>
      <c r="R447" s="109">
        <f t="shared" si="114"/>
        <v>108</v>
      </c>
      <c r="S447" s="512">
        <v>50</v>
      </c>
      <c r="T447" s="109">
        <v>57</v>
      </c>
      <c r="U447" s="109" t="s">
        <v>635</v>
      </c>
      <c r="V447" s="92"/>
      <c r="W447" s="93"/>
      <c r="X447" s="524" t="s">
        <v>1545</v>
      </c>
    </row>
    <row r="448" spans="1:75" ht="16.5" customHeight="1">
      <c r="A448" s="91">
        <v>9</v>
      </c>
      <c r="B448" s="94">
        <v>27</v>
      </c>
      <c r="C448" s="93" t="s">
        <v>730</v>
      </c>
      <c r="D448" s="96" t="s">
        <v>731</v>
      </c>
      <c r="E448" s="94">
        <v>2</v>
      </c>
      <c r="F448" s="96" t="s">
        <v>37</v>
      </c>
      <c r="G448" s="94">
        <v>24.12</v>
      </c>
      <c r="H448" s="94">
        <v>24</v>
      </c>
      <c r="I448" s="94">
        <v>12</v>
      </c>
      <c r="J448" s="94"/>
      <c r="K448" s="94"/>
      <c r="L448" s="109">
        <v>36</v>
      </c>
      <c r="M448" s="109">
        <v>4</v>
      </c>
      <c r="N448" s="109">
        <f t="shared" si="111"/>
        <v>96</v>
      </c>
      <c r="O448" s="109">
        <f t="shared" si="112"/>
        <v>48</v>
      </c>
      <c r="P448" s="109">
        <f t="shared" si="113"/>
        <v>0</v>
      </c>
      <c r="Q448" s="512"/>
      <c r="R448" s="109">
        <f t="shared" si="114"/>
        <v>144</v>
      </c>
      <c r="S448" s="512">
        <v>50</v>
      </c>
      <c r="T448" s="109">
        <v>57</v>
      </c>
      <c r="U448" s="109" t="s">
        <v>85</v>
      </c>
      <c r="V448" s="92"/>
      <c r="W448" s="93"/>
      <c r="X448" s="524" t="s">
        <v>1545</v>
      </c>
    </row>
    <row r="449" spans="1:75" ht="16.5" customHeight="1">
      <c r="A449" s="91">
        <v>10</v>
      </c>
      <c r="B449" s="94">
        <v>27</v>
      </c>
      <c r="C449" s="93" t="s">
        <v>730</v>
      </c>
      <c r="D449" s="96" t="s">
        <v>731</v>
      </c>
      <c r="E449" s="94">
        <v>2</v>
      </c>
      <c r="F449" s="96" t="s">
        <v>37</v>
      </c>
      <c r="G449" s="94">
        <v>24.12</v>
      </c>
      <c r="H449" s="94">
        <v>24</v>
      </c>
      <c r="I449" s="94">
        <v>12</v>
      </c>
      <c r="J449" s="94"/>
      <c r="K449" s="94"/>
      <c r="L449" s="109">
        <v>36</v>
      </c>
      <c r="M449" s="109">
        <v>2</v>
      </c>
      <c r="N449" s="109">
        <f t="shared" si="111"/>
        <v>48</v>
      </c>
      <c r="O449" s="109">
        <f t="shared" si="112"/>
        <v>24</v>
      </c>
      <c r="P449" s="109">
        <f t="shared" si="113"/>
        <v>0</v>
      </c>
      <c r="Q449" s="512"/>
      <c r="R449" s="109">
        <f t="shared" si="114"/>
        <v>72</v>
      </c>
      <c r="S449" s="512">
        <v>50</v>
      </c>
      <c r="T449" s="109">
        <v>57</v>
      </c>
      <c r="U449" s="109" t="s">
        <v>550</v>
      </c>
      <c r="V449" s="92"/>
      <c r="W449" s="93"/>
      <c r="X449" s="524" t="s">
        <v>1545</v>
      </c>
    </row>
    <row r="450" spans="1:75" ht="16.5" customHeight="1">
      <c r="A450" s="91">
        <v>11</v>
      </c>
      <c r="B450" s="94">
        <v>27</v>
      </c>
      <c r="C450" s="93" t="s">
        <v>730</v>
      </c>
      <c r="D450" s="96" t="s">
        <v>731</v>
      </c>
      <c r="E450" s="94">
        <v>2</v>
      </c>
      <c r="F450" s="96" t="s">
        <v>37</v>
      </c>
      <c r="G450" s="94">
        <v>24.12</v>
      </c>
      <c r="H450" s="94">
        <v>24</v>
      </c>
      <c r="I450" s="94">
        <v>12</v>
      </c>
      <c r="J450" s="94"/>
      <c r="K450" s="94"/>
      <c r="L450" s="109">
        <v>36</v>
      </c>
      <c r="M450" s="109">
        <v>2</v>
      </c>
      <c r="N450" s="109">
        <f t="shared" si="111"/>
        <v>48</v>
      </c>
      <c r="O450" s="109">
        <f t="shared" si="112"/>
        <v>24</v>
      </c>
      <c r="P450" s="109">
        <f t="shared" si="113"/>
        <v>0</v>
      </c>
      <c r="Q450" s="512"/>
      <c r="R450" s="109">
        <f t="shared" si="114"/>
        <v>72</v>
      </c>
      <c r="S450" s="512">
        <v>48</v>
      </c>
      <c r="T450" s="109">
        <v>57</v>
      </c>
      <c r="U450" s="109" t="s">
        <v>549</v>
      </c>
      <c r="V450" s="92"/>
      <c r="W450" s="93"/>
      <c r="X450" s="524" t="s">
        <v>1545</v>
      </c>
    </row>
    <row r="451" spans="1:75" ht="16.5" customHeight="1">
      <c r="A451" s="91">
        <v>12</v>
      </c>
      <c r="B451" s="94">
        <v>27</v>
      </c>
      <c r="C451" s="93" t="s">
        <v>730</v>
      </c>
      <c r="D451" s="96" t="s">
        <v>731</v>
      </c>
      <c r="E451" s="92">
        <v>2</v>
      </c>
      <c r="F451" s="96" t="s">
        <v>37</v>
      </c>
      <c r="G451" s="94">
        <v>24.12</v>
      </c>
      <c r="H451" s="94">
        <v>24</v>
      </c>
      <c r="I451" s="94">
        <v>12</v>
      </c>
      <c r="J451" s="94"/>
      <c r="K451" s="94"/>
      <c r="L451" s="109">
        <v>36</v>
      </c>
      <c r="M451" s="109">
        <v>3</v>
      </c>
      <c r="N451" s="109">
        <f t="shared" si="111"/>
        <v>72</v>
      </c>
      <c r="O451" s="109">
        <f t="shared" si="112"/>
        <v>36</v>
      </c>
      <c r="P451" s="109">
        <f t="shared" si="113"/>
        <v>0</v>
      </c>
      <c r="Q451" s="512"/>
      <c r="R451" s="109">
        <f t="shared" si="114"/>
        <v>108</v>
      </c>
      <c r="S451" s="512">
        <v>50</v>
      </c>
      <c r="T451" s="109">
        <v>57</v>
      </c>
      <c r="U451" s="109" t="s">
        <v>396</v>
      </c>
      <c r="V451" s="92"/>
      <c r="W451" s="93"/>
      <c r="X451" s="524" t="s">
        <v>1545</v>
      </c>
    </row>
    <row r="452" spans="1:75" ht="16.5" customHeight="1">
      <c r="A452" s="91">
        <v>13</v>
      </c>
      <c r="B452" s="94">
        <v>27</v>
      </c>
      <c r="C452" s="93" t="s">
        <v>730</v>
      </c>
      <c r="D452" s="96" t="s">
        <v>731</v>
      </c>
      <c r="E452" s="94">
        <v>2</v>
      </c>
      <c r="F452" s="96" t="s">
        <v>37</v>
      </c>
      <c r="G452" s="94">
        <v>24.12</v>
      </c>
      <c r="H452" s="94">
        <v>24</v>
      </c>
      <c r="I452" s="94">
        <v>12</v>
      </c>
      <c r="J452" s="94"/>
      <c r="K452" s="94"/>
      <c r="L452" s="109">
        <v>36</v>
      </c>
      <c r="M452" s="109">
        <v>4</v>
      </c>
      <c r="N452" s="109">
        <f t="shared" si="111"/>
        <v>96</v>
      </c>
      <c r="O452" s="109">
        <f t="shared" si="112"/>
        <v>48</v>
      </c>
      <c r="P452" s="109">
        <f t="shared" si="113"/>
        <v>0</v>
      </c>
      <c r="Q452" s="512"/>
      <c r="R452" s="109">
        <f t="shared" si="114"/>
        <v>144</v>
      </c>
      <c r="S452" s="512">
        <v>49.75</v>
      </c>
      <c r="T452" s="109">
        <v>57</v>
      </c>
      <c r="U452" s="109" t="s">
        <v>53</v>
      </c>
      <c r="V452" s="105"/>
      <c r="W452" s="98"/>
      <c r="X452" s="524" t="s">
        <v>1545</v>
      </c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  <c r="AX452" s="134"/>
      <c r="AY452" s="134"/>
      <c r="AZ452" s="134"/>
      <c r="BA452" s="134"/>
      <c r="BB452" s="134"/>
      <c r="BC452" s="134"/>
      <c r="BD452" s="134"/>
      <c r="BE452" s="134"/>
      <c r="BF452" s="134"/>
      <c r="BG452" s="134"/>
      <c r="BH452" s="134"/>
      <c r="BI452" s="134"/>
      <c r="BJ452" s="134"/>
      <c r="BK452" s="134"/>
      <c r="BL452" s="134"/>
      <c r="BM452" s="134"/>
      <c r="BN452" s="134"/>
      <c r="BO452" s="134"/>
      <c r="BP452" s="134"/>
      <c r="BQ452" s="134"/>
      <c r="BR452" s="134"/>
      <c r="BS452" s="134"/>
      <c r="BT452" s="134"/>
      <c r="BU452" s="134"/>
      <c r="BV452" s="134"/>
      <c r="BW452" s="134"/>
    </row>
    <row r="453" spans="1:75" ht="16.5" customHeight="1">
      <c r="A453" s="91">
        <v>14</v>
      </c>
      <c r="B453" s="94">
        <v>27</v>
      </c>
      <c r="C453" s="93" t="s">
        <v>730</v>
      </c>
      <c r="D453" s="96" t="s">
        <v>731</v>
      </c>
      <c r="E453" s="94">
        <v>2</v>
      </c>
      <c r="F453" s="96" t="s">
        <v>37</v>
      </c>
      <c r="G453" s="94">
        <v>24.12</v>
      </c>
      <c r="H453" s="94">
        <v>24</v>
      </c>
      <c r="I453" s="94">
        <v>12</v>
      </c>
      <c r="J453" s="94"/>
      <c r="K453" s="94"/>
      <c r="L453" s="109">
        <v>36</v>
      </c>
      <c r="M453" s="109">
        <v>5</v>
      </c>
      <c r="N453" s="109">
        <f t="shared" si="111"/>
        <v>120</v>
      </c>
      <c r="O453" s="109">
        <f t="shared" si="112"/>
        <v>60</v>
      </c>
      <c r="P453" s="109">
        <f t="shared" si="113"/>
        <v>0</v>
      </c>
      <c r="Q453" s="512"/>
      <c r="R453" s="109">
        <f t="shared" si="114"/>
        <v>180</v>
      </c>
      <c r="S453" s="512">
        <v>52.4</v>
      </c>
      <c r="T453" s="109">
        <v>57</v>
      </c>
      <c r="U453" s="109" t="s">
        <v>89</v>
      </c>
      <c r="V453" s="92"/>
      <c r="W453" s="93"/>
      <c r="X453" s="524" t="s">
        <v>1545</v>
      </c>
    </row>
    <row r="454" spans="1:75" ht="16.5" customHeight="1">
      <c r="A454" s="91">
        <v>15</v>
      </c>
      <c r="B454" s="94">
        <v>27</v>
      </c>
      <c r="C454" s="93" t="s">
        <v>730</v>
      </c>
      <c r="D454" s="96" t="s">
        <v>731</v>
      </c>
      <c r="E454" s="92">
        <v>2</v>
      </c>
      <c r="F454" s="96" t="s">
        <v>37</v>
      </c>
      <c r="G454" s="94">
        <v>24.12</v>
      </c>
      <c r="H454" s="94">
        <v>24</v>
      </c>
      <c r="I454" s="94">
        <v>12</v>
      </c>
      <c r="J454" s="94"/>
      <c r="K454" s="94"/>
      <c r="L454" s="109">
        <v>36</v>
      </c>
      <c r="M454" s="109">
        <v>3</v>
      </c>
      <c r="N454" s="109">
        <f t="shared" si="111"/>
        <v>72</v>
      </c>
      <c r="O454" s="109">
        <f t="shared" si="112"/>
        <v>36</v>
      </c>
      <c r="P454" s="109">
        <f t="shared" si="113"/>
        <v>0</v>
      </c>
      <c r="Q454" s="512"/>
      <c r="R454" s="109">
        <f t="shared" si="114"/>
        <v>108</v>
      </c>
      <c r="S454" s="512">
        <v>50.666666666666664</v>
      </c>
      <c r="T454" s="109">
        <v>57</v>
      </c>
      <c r="U454" s="109" t="s">
        <v>79</v>
      </c>
      <c r="V454" s="92"/>
      <c r="W454" s="93"/>
      <c r="X454" s="524" t="s">
        <v>1545</v>
      </c>
    </row>
    <row r="455" spans="1:75" ht="16.5" customHeight="1">
      <c r="A455" s="91">
        <v>16</v>
      </c>
      <c r="B455" s="94">
        <v>27</v>
      </c>
      <c r="C455" s="93" t="s">
        <v>878</v>
      </c>
      <c r="D455" s="96" t="s">
        <v>731</v>
      </c>
      <c r="E455" s="92">
        <v>2</v>
      </c>
      <c r="F455" s="96" t="s">
        <v>37</v>
      </c>
      <c r="G455" s="94">
        <v>24.12</v>
      </c>
      <c r="H455" s="94">
        <v>24</v>
      </c>
      <c r="I455" s="94">
        <v>12</v>
      </c>
      <c r="J455" s="94"/>
      <c r="K455" s="94"/>
      <c r="L455" s="109">
        <v>36</v>
      </c>
      <c r="M455" s="109">
        <v>4</v>
      </c>
      <c r="N455" s="109">
        <f t="shared" si="111"/>
        <v>96</v>
      </c>
      <c r="O455" s="109">
        <f t="shared" si="112"/>
        <v>48</v>
      </c>
      <c r="P455" s="109">
        <f t="shared" si="113"/>
        <v>0</v>
      </c>
      <c r="Q455" s="512"/>
      <c r="R455" s="109">
        <f t="shared" si="114"/>
        <v>144</v>
      </c>
      <c r="S455" s="512">
        <v>54</v>
      </c>
      <c r="T455" s="109">
        <v>57</v>
      </c>
      <c r="U455" s="109" t="s">
        <v>99</v>
      </c>
      <c r="V455" s="105"/>
      <c r="W455" s="98"/>
      <c r="X455" s="524" t="s">
        <v>1545</v>
      </c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34"/>
      <c r="AZ455" s="134"/>
      <c r="BA455" s="134"/>
      <c r="BB455" s="134"/>
      <c r="BC455" s="134"/>
      <c r="BD455" s="134"/>
      <c r="BE455" s="134"/>
      <c r="BF455" s="134"/>
      <c r="BG455" s="134"/>
      <c r="BH455" s="134"/>
      <c r="BI455" s="134"/>
      <c r="BJ455" s="134"/>
      <c r="BK455" s="134"/>
      <c r="BL455" s="134"/>
      <c r="BM455" s="134"/>
      <c r="BN455" s="134"/>
      <c r="BO455" s="134"/>
      <c r="BP455" s="134"/>
      <c r="BQ455" s="134"/>
      <c r="BR455" s="134"/>
      <c r="BS455" s="134"/>
      <c r="BT455" s="134"/>
      <c r="BU455" s="134"/>
      <c r="BV455" s="134"/>
      <c r="BW455" s="134"/>
    </row>
    <row r="456" spans="1:75" ht="16.5" customHeight="1">
      <c r="A456" s="91">
        <v>17</v>
      </c>
      <c r="B456" s="94">
        <v>27</v>
      </c>
      <c r="C456" s="93" t="s">
        <v>730</v>
      </c>
      <c r="D456" s="96" t="s">
        <v>731</v>
      </c>
      <c r="E456" s="92">
        <v>2</v>
      </c>
      <c r="F456" s="96" t="s">
        <v>37</v>
      </c>
      <c r="G456" s="94">
        <v>24.12</v>
      </c>
      <c r="H456" s="94">
        <v>24</v>
      </c>
      <c r="I456" s="94">
        <v>12</v>
      </c>
      <c r="J456" s="94"/>
      <c r="K456" s="94"/>
      <c r="L456" s="109">
        <v>36</v>
      </c>
      <c r="M456" s="109">
        <v>2</v>
      </c>
      <c r="N456" s="109">
        <f t="shared" si="111"/>
        <v>48</v>
      </c>
      <c r="O456" s="109">
        <f t="shared" si="112"/>
        <v>24</v>
      </c>
      <c r="P456" s="109">
        <f t="shared" si="113"/>
        <v>0</v>
      </c>
      <c r="Q456" s="512"/>
      <c r="R456" s="109">
        <f t="shared" si="114"/>
        <v>72</v>
      </c>
      <c r="S456" s="512">
        <v>55</v>
      </c>
      <c r="T456" s="109">
        <v>57</v>
      </c>
      <c r="U456" s="109" t="s">
        <v>498</v>
      </c>
      <c r="V456" s="92"/>
      <c r="W456" s="93"/>
      <c r="X456" s="524" t="s">
        <v>1545</v>
      </c>
    </row>
    <row r="457" spans="1:75" ht="16.5" customHeight="1">
      <c r="A457" s="91">
        <v>18</v>
      </c>
      <c r="B457" s="94">
        <v>27</v>
      </c>
      <c r="C457" s="93" t="s">
        <v>878</v>
      </c>
      <c r="D457" s="96" t="s">
        <v>731</v>
      </c>
      <c r="E457" s="92">
        <v>2</v>
      </c>
      <c r="F457" s="96" t="s">
        <v>37</v>
      </c>
      <c r="G457" s="94">
        <v>24.12</v>
      </c>
      <c r="H457" s="94">
        <v>24</v>
      </c>
      <c r="I457" s="94">
        <v>12</v>
      </c>
      <c r="J457" s="94"/>
      <c r="K457" s="94"/>
      <c r="L457" s="109">
        <v>36</v>
      </c>
      <c r="M457" s="109">
        <v>5</v>
      </c>
      <c r="N457" s="109">
        <f t="shared" si="111"/>
        <v>120</v>
      </c>
      <c r="O457" s="109">
        <f t="shared" si="112"/>
        <v>60</v>
      </c>
      <c r="P457" s="109">
        <f t="shared" si="113"/>
        <v>0</v>
      </c>
      <c r="Q457" s="512"/>
      <c r="R457" s="109">
        <f t="shared" si="114"/>
        <v>180</v>
      </c>
      <c r="S457" s="512">
        <v>52</v>
      </c>
      <c r="T457" s="109">
        <v>57</v>
      </c>
      <c r="U457" s="109" t="s">
        <v>60</v>
      </c>
      <c r="V457" s="92"/>
      <c r="W457" s="93"/>
      <c r="X457" s="524" t="s">
        <v>1545</v>
      </c>
    </row>
    <row r="458" spans="1:75" ht="16.5" customHeight="1">
      <c r="A458" s="91">
        <v>19</v>
      </c>
      <c r="B458" s="94">
        <v>27</v>
      </c>
      <c r="C458" s="93" t="s">
        <v>730</v>
      </c>
      <c r="D458" s="96" t="s">
        <v>731</v>
      </c>
      <c r="E458" s="94">
        <v>2</v>
      </c>
      <c r="F458" s="96" t="s">
        <v>37</v>
      </c>
      <c r="G458" s="110">
        <v>24.12</v>
      </c>
      <c r="H458" s="94">
        <v>24</v>
      </c>
      <c r="I458" s="94">
        <v>12</v>
      </c>
      <c r="J458" s="110"/>
      <c r="K458" s="110"/>
      <c r="L458" s="109">
        <v>36</v>
      </c>
      <c r="M458" s="109">
        <v>3</v>
      </c>
      <c r="N458" s="109">
        <f t="shared" si="111"/>
        <v>72</v>
      </c>
      <c r="O458" s="109">
        <f t="shared" si="112"/>
        <v>36</v>
      </c>
      <c r="P458" s="109">
        <f t="shared" si="113"/>
        <v>0</v>
      </c>
      <c r="Q458" s="512"/>
      <c r="R458" s="109">
        <f t="shared" si="114"/>
        <v>108</v>
      </c>
      <c r="S458" s="512">
        <v>55</v>
      </c>
      <c r="T458" s="109">
        <v>57</v>
      </c>
      <c r="U458" s="109" t="s">
        <v>71</v>
      </c>
      <c r="V458" s="92"/>
      <c r="W458" s="93"/>
      <c r="X458" s="524" t="s">
        <v>1545</v>
      </c>
    </row>
    <row r="459" spans="1:75" ht="16.5" customHeight="1">
      <c r="A459" s="91">
        <v>20</v>
      </c>
      <c r="B459" s="94">
        <v>27</v>
      </c>
      <c r="C459" s="93" t="s">
        <v>730</v>
      </c>
      <c r="D459" s="96" t="s">
        <v>731</v>
      </c>
      <c r="E459" s="94">
        <v>2</v>
      </c>
      <c r="F459" s="96" t="s">
        <v>37</v>
      </c>
      <c r="G459" s="94">
        <v>24.12</v>
      </c>
      <c r="H459" s="94">
        <v>24</v>
      </c>
      <c r="I459" s="94">
        <v>12</v>
      </c>
      <c r="J459" s="94"/>
      <c r="K459" s="94"/>
      <c r="L459" s="109">
        <v>36</v>
      </c>
      <c r="M459" s="109">
        <v>5</v>
      </c>
      <c r="N459" s="109">
        <f t="shared" si="111"/>
        <v>120</v>
      </c>
      <c r="O459" s="109">
        <f t="shared" si="112"/>
        <v>60</v>
      </c>
      <c r="P459" s="109">
        <f t="shared" si="113"/>
        <v>0</v>
      </c>
      <c r="Q459" s="512"/>
      <c r="R459" s="109">
        <f t="shared" si="114"/>
        <v>180</v>
      </c>
      <c r="S459" s="512">
        <v>55</v>
      </c>
      <c r="T459" s="109">
        <v>57</v>
      </c>
      <c r="U459" s="109" t="s">
        <v>74</v>
      </c>
      <c r="V459" s="92"/>
      <c r="W459" s="93"/>
      <c r="X459" s="524" t="s">
        <v>1545</v>
      </c>
    </row>
    <row r="460" spans="1:75" s="134" customFormat="1" ht="16.5" customHeight="1">
      <c r="A460" s="91">
        <v>21</v>
      </c>
      <c r="B460" s="94">
        <v>27</v>
      </c>
      <c r="C460" s="93" t="s">
        <v>730</v>
      </c>
      <c r="D460" s="96" t="s">
        <v>731</v>
      </c>
      <c r="E460" s="92">
        <v>2</v>
      </c>
      <c r="F460" s="96" t="s">
        <v>37</v>
      </c>
      <c r="G460" s="94">
        <v>24.12</v>
      </c>
      <c r="H460" s="94">
        <v>24</v>
      </c>
      <c r="I460" s="94">
        <v>12</v>
      </c>
      <c r="J460" s="94"/>
      <c r="K460" s="94"/>
      <c r="L460" s="109">
        <v>36</v>
      </c>
      <c r="M460" s="109">
        <v>2</v>
      </c>
      <c r="N460" s="109">
        <f t="shared" si="111"/>
        <v>48</v>
      </c>
      <c r="O460" s="109">
        <f t="shared" si="112"/>
        <v>24</v>
      </c>
      <c r="P460" s="109">
        <f t="shared" si="113"/>
        <v>0</v>
      </c>
      <c r="Q460" s="512"/>
      <c r="R460" s="109">
        <f t="shared" si="114"/>
        <v>72</v>
      </c>
      <c r="S460" s="512">
        <v>50</v>
      </c>
      <c r="T460" s="109">
        <v>57</v>
      </c>
      <c r="U460" s="109" t="s">
        <v>100</v>
      </c>
      <c r="V460" s="105" t="s">
        <v>1593</v>
      </c>
      <c r="W460" s="98"/>
      <c r="X460" s="524" t="s">
        <v>1545</v>
      </c>
    </row>
    <row r="461" spans="1:75" ht="16.5" customHeight="1">
      <c r="A461" s="91">
        <v>22</v>
      </c>
      <c r="B461" s="94">
        <v>27</v>
      </c>
      <c r="C461" s="93" t="s">
        <v>730</v>
      </c>
      <c r="D461" s="96" t="s">
        <v>731</v>
      </c>
      <c r="E461" s="94">
        <v>2</v>
      </c>
      <c r="F461" s="96" t="s">
        <v>37</v>
      </c>
      <c r="G461" s="94">
        <v>24.12</v>
      </c>
      <c r="H461" s="94">
        <v>24</v>
      </c>
      <c r="I461" s="94">
        <v>12</v>
      </c>
      <c r="J461" s="94"/>
      <c r="K461" s="94"/>
      <c r="L461" s="109">
        <v>36</v>
      </c>
      <c r="M461" s="109">
        <v>2</v>
      </c>
      <c r="N461" s="109">
        <f t="shared" si="111"/>
        <v>48</v>
      </c>
      <c r="O461" s="109">
        <f t="shared" si="112"/>
        <v>24</v>
      </c>
      <c r="P461" s="109">
        <f t="shared" si="113"/>
        <v>0</v>
      </c>
      <c r="Q461" s="512"/>
      <c r="R461" s="109">
        <f t="shared" si="114"/>
        <v>72</v>
      </c>
      <c r="S461" s="512">
        <v>50</v>
      </c>
      <c r="T461" s="109">
        <v>57</v>
      </c>
      <c r="U461" s="109" t="s">
        <v>1543</v>
      </c>
      <c r="V461" s="92" t="s">
        <v>1588</v>
      </c>
      <c r="W461" s="93"/>
      <c r="X461" s="524" t="s">
        <v>1545</v>
      </c>
    </row>
    <row r="462" spans="1:75" ht="16.5" customHeight="1">
      <c r="A462" s="91">
        <v>23</v>
      </c>
      <c r="B462" s="94">
        <v>27</v>
      </c>
      <c r="C462" s="93" t="s">
        <v>97</v>
      </c>
      <c r="D462" s="96" t="s">
        <v>532</v>
      </c>
      <c r="E462" s="94">
        <v>2</v>
      </c>
      <c r="F462" s="96" t="s">
        <v>37</v>
      </c>
      <c r="G462" s="94">
        <v>24.12</v>
      </c>
      <c r="H462" s="94">
        <v>24</v>
      </c>
      <c r="I462" s="94">
        <v>12</v>
      </c>
      <c r="J462" s="94"/>
      <c r="K462" s="94"/>
      <c r="L462" s="109">
        <v>36</v>
      </c>
      <c r="M462" s="109">
        <v>4</v>
      </c>
      <c r="N462" s="109">
        <f t="shared" si="111"/>
        <v>96</v>
      </c>
      <c r="O462" s="109">
        <f t="shared" si="112"/>
        <v>48</v>
      </c>
      <c r="P462" s="109">
        <f t="shared" si="113"/>
        <v>0</v>
      </c>
      <c r="Q462" s="512"/>
      <c r="R462" s="109">
        <f t="shared" si="114"/>
        <v>144</v>
      </c>
      <c r="S462" s="512">
        <v>55</v>
      </c>
      <c r="T462" s="109">
        <v>57</v>
      </c>
      <c r="U462" s="109" t="s">
        <v>95</v>
      </c>
      <c r="V462" s="92"/>
      <c r="W462" s="93"/>
      <c r="X462" s="524" t="s">
        <v>1545</v>
      </c>
    </row>
    <row r="463" spans="1:75" ht="16.5" customHeight="1">
      <c r="A463" s="91">
        <v>24</v>
      </c>
      <c r="B463" s="94">
        <v>27</v>
      </c>
      <c r="C463" s="93" t="s">
        <v>900</v>
      </c>
      <c r="D463" s="96" t="s">
        <v>204</v>
      </c>
      <c r="E463" s="94">
        <v>2</v>
      </c>
      <c r="F463" s="96" t="s">
        <v>37</v>
      </c>
      <c r="G463" s="94">
        <v>24.12</v>
      </c>
      <c r="H463" s="94">
        <v>24</v>
      </c>
      <c r="I463" s="94">
        <v>12</v>
      </c>
      <c r="J463" s="94"/>
      <c r="K463" s="94"/>
      <c r="L463" s="109">
        <v>36</v>
      </c>
      <c r="M463" s="109">
        <v>1</v>
      </c>
      <c r="N463" s="109">
        <f t="shared" si="111"/>
        <v>24</v>
      </c>
      <c r="O463" s="109">
        <f t="shared" si="112"/>
        <v>12</v>
      </c>
      <c r="P463" s="109">
        <f t="shared" si="113"/>
        <v>0</v>
      </c>
      <c r="Q463" s="512"/>
      <c r="R463" s="109">
        <f t="shared" si="114"/>
        <v>36</v>
      </c>
      <c r="S463" s="512">
        <v>50</v>
      </c>
      <c r="T463" s="109">
        <v>57</v>
      </c>
      <c r="U463" s="109" t="s">
        <v>95</v>
      </c>
      <c r="V463" s="92"/>
      <c r="W463" s="93"/>
      <c r="X463" s="524" t="s">
        <v>1545</v>
      </c>
    </row>
    <row r="464" spans="1:75" ht="16.5" customHeight="1">
      <c r="A464" s="91">
        <v>25</v>
      </c>
      <c r="B464" s="94">
        <v>27</v>
      </c>
      <c r="C464" s="93" t="s">
        <v>96</v>
      </c>
      <c r="D464" s="96" t="s">
        <v>205</v>
      </c>
      <c r="E464" s="94">
        <v>2</v>
      </c>
      <c r="F464" s="96" t="s">
        <v>44</v>
      </c>
      <c r="G464" s="94">
        <v>24.12</v>
      </c>
      <c r="H464" s="94">
        <v>24</v>
      </c>
      <c r="I464" s="94">
        <v>12</v>
      </c>
      <c r="J464" s="94"/>
      <c r="K464" s="94"/>
      <c r="L464" s="109">
        <v>36</v>
      </c>
      <c r="M464" s="109">
        <v>1</v>
      </c>
      <c r="N464" s="109">
        <f t="shared" si="111"/>
        <v>24</v>
      </c>
      <c r="O464" s="109">
        <f t="shared" si="112"/>
        <v>12</v>
      </c>
      <c r="P464" s="109">
        <f t="shared" si="113"/>
        <v>0</v>
      </c>
      <c r="Q464" s="512"/>
      <c r="R464" s="109">
        <f t="shared" si="114"/>
        <v>36</v>
      </c>
      <c r="S464" s="512">
        <v>50</v>
      </c>
      <c r="T464" s="109">
        <v>57</v>
      </c>
      <c r="U464" s="109" t="s">
        <v>95</v>
      </c>
      <c r="V464" s="92"/>
      <c r="W464" s="93"/>
      <c r="X464" s="524" t="s">
        <v>1545</v>
      </c>
    </row>
    <row r="465" spans="1:75" ht="16.5" customHeight="1">
      <c r="A465" s="91">
        <v>26</v>
      </c>
      <c r="B465" s="94">
        <v>27</v>
      </c>
      <c r="C465" s="93" t="s">
        <v>616</v>
      </c>
      <c r="D465" s="96" t="s">
        <v>617</v>
      </c>
      <c r="E465" s="92">
        <v>3</v>
      </c>
      <c r="F465" s="96" t="s">
        <v>44</v>
      </c>
      <c r="G465" s="94" t="s">
        <v>735</v>
      </c>
      <c r="H465" s="94"/>
      <c r="I465" s="94">
        <v>90</v>
      </c>
      <c r="J465" s="94"/>
      <c r="K465" s="94"/>
      <c r="L465" s="109">
        <v>90</v>
      </c>
      <c r="M465" s="109">
        <v>1</v>
      </c>
      <c r="N465" s="109">
        <f t="shared" si="111"/>
        <v>0</v>
      </c>
      <c r="O465" s="109">
        <f t="shared" si="112"/>
        <v>90</v>
      </c>
      <c r="P465" s="109">
        <f t="shared" si="113"/>
        <v>0</v>
      </c>
      <c r="Q465" s="512"/>
      <c r="R465" s="109">
        <f t="shared" si="114"/>
        <v>90</v>
      </c>
      <c r="S465" s="512">
        <v>50</v>
      </c>
      <c r="T465" s="109">
        <v>57</v>
      </c>
      <c r="U465" s="109" t="s">
        <v>95</v>
      </c>
      <c r="V465" s="105"/>
      <c r="W465" s="98"/>
      <c r="X465" s="524" t="s">
        <v>1545</v>
      </c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4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134"/>
      <c r="BL465" s="134"/>
      <c r="BM465" s="134"/>
      <c r="BN465" s="134"/>
      <c r="BO465" s="134"/>
      <c r="BP465" s="134"/>
      <c r="BQ465" s="134"/>
      <c r="BR465" s="134"/>
      <c r="BS465" s="134"/>
      <c r="BT465" s="134"/>
      <c r="BU465" s="134"/>
      <c r="BV465" s="134"/>
      <c r="BW465" s="134"/>
    </row>
    <row r="466" spans="1:75" ht="16.5" customHeight="1">
      <c r="A466" s="91">
        <v>27</v>
      </c>
      <c r="B466" s="94">
        <v>27</v>
      </c>
      <c r="C466" s="93" t="s">
        <v>666</v>
      </c>
      <c r="D466" s="96" t="s">
        <v>667</v>
      </c>
      <c r="E466" s="94">
        <v>2</v>
      </c>
      <c r="F466" s="96" t="s">
        <v>37</v>
      </c>
      <c r="G466" s="94">
        <v>24.12</v>
      </c>
      <c r="H466" s="94">
        <v>24</v>
      </c>
      <c r="I466" s="94">
        <v>12</v>
      </c>
      <c r="J466" s="94"/>
      <c r="K466" s="94"/>
      <c r="L466" s="109">
        <v>36</v>
      </c>
      <c r="M466" s="109">
        <v>1</v>
      </c>
      <c r="N466" s="109">
        <f t="shared" si="111"/>
        <v>24</v>
      </c>
      <c r="O466" s="109">
        <f t="shared" si="112"/>
        <v>12</v>
      </c>
      <c r="P466" s="109">
        <f t="shared" si="113"/>
        <v>0</v>
      </c>
      <c r="Q466" s="512"/>
      <c r="R466" s="109">
        <f t="shared" si="114"/>
        <v>36</v>
      </c>
      <c r="S466" s="512">
        <v>50</v>
      </c>
      <c r="T466" s="109">
        <v>58</v>
      </c>
      <c r="U466" s="109" t="s">
        <v>46</v>
      </c>
      <c r="V466" s="92" t="s">
        <v>1631</v>
      </c>
      <c r="W466" s="93"/>
      <c r="X466" s="524" t="s">
        <v>1545</v>
      </c>
    </row>
    <row r="467" spans="1:75" ht="16.5" customHeight="1">
      <c r="A467" s="91">
        <v>28</v>
      </c>
      <c r="B467" s="94">
        <v>27</v>
      </c>
      <c r="C467" s="93" t="s">
        <v>666</v>
      </c>
      <c r="D467" s="96" t="s">
        <v>667</v>
      </c>
      <c r="E467" s="94">
        <v>2</v>
      </c>
      <c r="F467" s="96" t="s">
        <v>37</v>
      </c>
      <c r="G467" s="94">
        <v>24.12</v>
      </c>
      <c r="H467" s="94">
        <v>24</v>
      </c>
      <c r="I467" s="94">
        <v>12</v>
      </c>
      <c r="J467" s="94"/>
      <c r="K467" s="94"/>
      <c r="L467" s="109">
        <v>36</v>
      </c>
      <c r="M467" s="109">
        <v>1</v>
      </c>
      <c r="N467" s="109">
        <f t="shared" si="111"/>
        <v>24</v>
      </c>
      <c r="O467" s="109">
        <f t="shared" si="112"/>
        <v>12</v>
      </c>
      <c r="P467" s="109">
        <f t="shared" si="113"/>
        <v>0</v>
      </c>
      <c r="Q467" s="512"/>
      <c r="R467" s="109">
        <f t="shared" si="114"/>
        <v>36</v>
      </c>
      <c r="S467" s="512">
        <v>50</v>
      </c>
      <c r="T467" s="109">
        <v>58</v>
      </c>
      <c r="U467" s="109" t="s">
        <v>71</v>
      </c>
      <c r="V467" s="92" t="s">
        <v>1601</v>
      </c>
      <c r="W467" s="93"/>
      <c r="X467" s="524" t="s">
        <v>1545</v>
      </c>
    </row>
    <row r="468" spans="1:75" ht="16.5" customHeight="1">
      <c r="A468" s="91">
        <v>29</v>
      </c>
      <c r="B468" s="94">
        <v>27</v>
      </c>
      <c r="C468" s="93" t="s">
        <v>124</v>
      </c>
      <c r="D468" s="96" t="s">
        <v>203</v>
      </c>
      <c r="E468" s="94">
        <v>2</v>
      </c>
      <c r="F468" s="96" t="s">
        <v>37</v>
      </c>
      <c r="G468" s="94">
        <v>24.12</v>
      </c>
      <c r="H468" s="94">
        <v>24</v>
      </c>
      <c r="I468" s="94">
        <v>12</v>
      </c>
      <c r="J468" s="94"/>
      <c r="K468" s="94"/>
      <c r="L468" s="109">
        <v>36</v>
      </c>
      <c r="M468" s="109">
        <v>5</v>
      </c>
      <c r="N468" s="109">
        <f t="shared" si="111"/>
        <v>120</v>
      </c>
      <c r="O468" s="109">
        <f t="shared" si="112"/>
        <v>60</v>
      </c>
      <c r="P468" s="109">
        <f t="shared" si="113"/>
        <v>0</v>
      </c>
      <c r="Q468" s="512"/>
      <c r="R468" s="109">
        <f t="shared" si="114"/>
        <v>180</v>
      </c>
      <c r="S468" s="512">
        <v>52</v>
      </c>
      <c r="T468" s="109">
        <v>58</v>
      </c>
      <c r="U468" s="109" t="s">
        <v>95</v>
      </c>
      <c r="V468" s="92"/>
      <c r="W468" s="93"/>
      <c r="X468" s="524" t="s">
        <v>1545</v>
      </c>
    </row>
    <row r="469" spans="1:75" ht="16.5" customHeight="1">
      <c r="A469" s="91">
        <v>30</v>
      </c>
      <c r="B469" s="94">
        <v>27</v>
      </c>
      <c r="C469" s="93" t="s">
        <v>931</v>
      </c>
      <c r="D469" s="96" t="s">
        <v>932</v>
      </c>
      <c r="E469" s="92">
        <v>2</v>
      </c>
      <c r="F469" s="96" t="s">
        <v>44</v>
      </c>
      <c r="G469" s="94">
        <v>24.12</v>
      </c>
      <c r="H469" s="94">
        <v>24</v>
      </c>
      <c r="I469" s="94">
        <v>12</v>
      </c>
      <c r="J469" s="94"/>
      <c r="K469" s="94"/>
      <c r="L469" s="109">
        <v>36</v>
      </c>
      <c r="M469" s="109">
        <v>3</v>
      </c>
      <c r="N469" s="109">
        <f t="shared" si="111"/>
        <v>72</v>
      </c>
      <c r="O469" s="109">
        <f t="shared" si="112"/>
        <v>36</v>
      </c>
      <c r="P469" s="109">
        <f t="shared" si="113"/>
        <v>0</v>
      </c>
      <c r="Q469" s="512"/>
      <c r="R469" s="109">
        <f t="shared" si="114"/>
        <v>108</v>
      </c>
      <c r="S469" s="512">
        <v>55</v>
      </c>
      <c r="T469" s="109">
        <v>58</v>
      </c>
      <c r="U469" s="109" t="s">
        <v>95</v>
      </c>
      <c r="V469" s="92"/>
      <c r="W469" s="93"/>
      <c r="X469" s="524" t="s">
        <v>1545</v>
      </c>
    </row>
    <row r="470" spans="1:75" ht="16.5" customHeight="1">
      <c r="A470" s="91">
        <v>31</v>
      </c>
      <c r="B470" s="94">
        <v>27</v>
      </c>
      <c r="C470" s="93" t="s">
        <v>618</v>
      </c>
      <c r="D470" s="96" t="s">
        <v>619</v>
      </c>
      <c r="E470" s="94">
        <v>4</v>
      </c>
      <c r="F470" s="96" t="s">
        <v>37</v>
      </c>
      <c r="G470" s="94" t="s">
        <v>840</v>
      </c>
      <c r="H470" s="94">
        <v>48</v>
      </c>
      <c r="I470" s="94">
        <v>24</v>
      </c>
      <c r="J470" s="94"/>
      <c r="K470" s="94"/>
      <c r="L470" s="109">
        <v>72</v>
      </c>
      <c r="M470" s="109">
        <v>2</v>
      </c>
      <c r="N470" s="109">
        <f t="shared" si="111"/>
        <v>96</v>
      </c>
      <c r="O470" s="109">
        <f t="shared" si="112"/>
        <v>48</v>
      </c>
      <c r="P470" s="109">
        <f t="shared" si="113"/>
        <v>0</v>
      </c>
      <c r="Q470" s="512"/>
      <c r="R470" s="109">
        <f t="shared" si="114"/>
        <v>144</v>
      </c>
      <c r="S470" s="512">
        <v>34</v>
      </c>
      <c r="T470" s="109">
        <v>58</v>
      </c>
      <c r="U470" s="109" t="s">
        <v>571</v>
      </c>
      <c r="V470" s="92"/>
      <c r="W470" s="93"/>
      <c r="X470" s="524" t="s">
        <v>1545</v>
      </c>
    </row>
    <row r="471" spans="1:75" ht="16.5" customHeight="1">
      <c r="A471" s="91">
        <v>32</v>
      </c>
      <c r="B471" s="94">
        <v>27</v>
      </c>
      <c r="C471" s="93" t="s">
        <v>1823</v>
      </c>
      <c r="D471" s="96" t="s">
        <v>619</v>
      </c>
      <c r="E471" s="92">
        <v>4</v>
      </c>
      <c r="F471" s="96" t="s">
        <v>37</v>
      </c>
      <c r="G471" s="94" t="s">
        <v>840</v>
      </c>
      <c r="H471" s="94">
        <v>48</v>
      </c>
      <c r="I471" s="94">
        <v>24</v>
      </c>
      <c r="J471" s="94"/>
      <c r="K471" s="94"/>
      <c r="L471" s="109">
        <v>72</v>
      </c>
      <c r="M471" s="109">
        <v>2</v>
      </c>
      <c r="N471" s="109">
        <f t="shared" si="111"/>
        <v>96</v>
      </c>
      <c r="O471" s="109">
        <f t="shared" si="112"/>
        <v>48</v>
      </c>
      <c r="P471" s="109">
        <f t="shared" si="113"/>
        <v>0</v>
      </c>
      <c r="Q471" s="512"/>
      <c r="R471" s="109">
        <f t="shared" si="114"/>
        <v>144</v>
      </c>
      <c r="S471" s="512">
        <v>33.5</v>
      </c>
      <c r="T471" s="109">
        <v>58</v>
      </c>
      <c r="U471" s="109" t="s">
        <v>601</v>
      </c>
      <c r="V471" s="92"/>
      <c r="W471" s="93"/>
      <c r="X471" s="524" t="s">
        <v>1545</v>
      </c>
    </row>
    <row r="472" spans="1:75" ht="16.5" customHeight="1">
      <c r="A472" s="91">
        <v>33</v>
      </c>
      <c r="B472" s="94">
        <v>27</v>
      </c>
      <c r="C472" s="93" t="s">
        <v>618</v>
      </c>
      <c r="D472" s="96" t="s">
        <v>619</v>
      </c>
      <c r="E472" s="94">
        <v>4</v>
      </c>
      <c r="F472" s="96" t="s">
        <v>37</v>
      </c>
      <c r="G472" s="94" t="s">
        <v>840</v>
      </c>
      <c r="H472" s="94">
        <v>48</v>
      </c>
      <c r="I472" s="94">
        <v>24</v>
      </c>
      <c r="J472" s="94"/>
      <c r="K472" s="94"/>
      <c r="L472" s="109">
        <v>72</v>
      </c>
      <c r="M472" s="109">
        <v>2</v>
      </c>
      <c r="N472" s="109">
        <f t="shared" si="111"/>
        <v>96</v>
      </c>
      <c r="O472" s="109">
        <f t="shared" si="112"/>
        <v>48</v>
      </c>
      <c r="P472" s="109">
        <f t="shared" si="113"/>
        <v>0</v>
      </c>
      <c r="Q472" s="512"/>
      <c r="R472" s="109">
        <f t="shared" si="114"/>
        <v>144</v>
      </c>
      <c r="S472" s="512">
        <v>32.5</v>
      </c>
      <c r="T472" s="109">
        <v>58</v>
      </c>
      <c r="U472" s="109" t="s">
        <v>842</v>
      </c>
      <c r="V472" s="105"/>
      <c r="W472" s="98"/>
      <c r="X472" s="524" t="s">
        <v>1545</v>
      </c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/>
      <c r="BI472" s="134"/>
      <c r="BJ472" s="134"/>
      <c r="BK472" s="134"/>
      <c r="BL472" s="134"/>
      <c r="BM472" s="134"/>
      <c r="BN472" s="134"/>
      <c r="BO472" s="134"/>
      <c r="BP472" s="134"/>
      <c r="BQ472" s="134"/>
      <c r="BR472" s="134"/>
      <c r="BS472" s="134"/>
      <c r="BT472" s="134"/>
      <c r="BU472" s="134"/>
      <c r="BV472" s="134"/>
      <c r="BW472" s="134"/>
    </row>
    <row r="473" spans="1:75" ht="16.5" customHeight="1">
      <c r="A473" s="91">
        <v>34</v>
      </c>
      <c r="B473" s="94">
        <v>27</v>
      </c>
      <c r="C473" s="93" t="s">
        <v>618</v>
      </c>
      <c r="D473" s="96" t="s">
        <v>619</v>
      </c>
      <c r="E473" s="94">
        <v>4</v>
      </c>
      <c r="F473" s="96" t="s">
        <v>37</v>
      </c>
      <c r="G473" s="94" t="s">
        <v>840</v>
      </c>
      <c r="H473" s="94">
        <v>48</v>
      </c>
      <c r="I473" s="94">
        <v>24</v>
      </c>
      <c r="J473" s="94"/>
      <c r="K473" s="94"/>
      <c r="L473" s="109">
        <v>72</v>
      </c>
      <c r="M473" s="109">
        <v>1</v>
      </c>
      <c r="N473" s="109">
        <f t="shared" si="111"/>
        <v>48</v>
      </c>
      <c r="O473" s="109">
        <f t="shared" si="112"/>
        <v>24</v>
      </c>
      <c r="P473" s="109">
        <f t="shared" si="113"/>
        <v>0</v>
      </c>
      <c r="Q473" s="512"/>
      <c r="R473" s="109">
        <f t="shared" si="114"/>
        <v>72</v>
      </c>
      <c r="S473" s="512">
        <v>22</v>
      </c>
      <c r="T473" s="109">
        <v>58</v>
      </c>
      <c r="U473" s="109" t="s">
        <v>814</v>
      </c>
      <c r="V473" s="92"/>
      <c r="W473" s="93" t="s">
        <v>819</v>
      </c>
      <c r="X473" s="524" t="s">
        <v>1545</v>
      </c>
    </row>
    <row r="474" spans="1:75" ht="16.5" customHeight="1">
      <c r="A474" s="91">
        <v>35</v>
      </c>
      <c r="B474" s="94">
        <v>27</v>
      </c>
      <c r="C474" s="93" t="s">
        <v>618</v>
      </c>
      <c r="D474" s="96" t="s">
        <v>619</v>
      </c>
      <c r="E474" s="94">
        <v>4</v>
      </c>
      <c r="F474" s="96" t="s">
        <v>37</v>
      </c>
      <c r="G474" s="94" t="s">
        <v>840</v>
      </c>
      <c r="H474" s="94">
        <v>48</v>
      </c>
      <c r="I474" s="94">
        <v>24</v>
      </c>
      <c r="J474" s="94"/>
      <c r="K474" s="94"/>
      <c r="L474" s="109">
        <v>72</v>
      </c>
      <c r="M474" s="109">
        <v>1</v>
      </c>
      <c r="N474" s="109">
        <f t="shared" si="111"/>
        <v>48</v>
      </c>
      <c r="O474" s="109">
        <f t="shared" si="112"/>
        <v>24</v>
      </c>
      <c r="P474" s="109">
        <f t="shared" si="113"/>
        <v>0</v>
      </c>
      <c r="Q474" s="512"/>
      <c r="R474" s="109">
        <f t="shared" si="114"/>
        <v>72</v>
      </c>
      <c r="S474" s="512">
        <v>41</v>
      </c>
      <c r="T474" s="109">
        <v>58</v>
      </c>
      <c r="U474" s="109" t="s">
        <v>844</v>
      </c>
      <c r="V474" s="92"/>
      <c r="W474" s="93"/>
      <c r="X474" s="524" t="s">
        <v>1545</v>
      </c>
    </row>
    <row r="475" spans="1:75" ht="16.5" customHeight="1">
      <c r="A475" s="91">
        <v>36</v>
      </c>
      <c r="B475" s="94">
        <v>27</v>
      </c>
      <c r="C475" s="93" t="s">
        <v>666</v>
      </c>
      <c r="D475" s="96" t="s">
        <v>667</v>
      </c>
      <c r="E475" s="92">
        <v>2</v>
      </c>
      <c r="F475" s="96" t="s">
        <v>37</v>
      </c>
      <c r="G475" s="94">
        <v>24.12</v>
      </c>
      <c r="H475" s="94">
        <v>24</v>
      </c>
      <c r="I475" s="94">
        <v>12</v>
      </c>
      <c r="J475" s="94"/>
      <c r="K475" s="94"/>
      <c r="L475" s="109">
        <v>36</v>
      </c>
      <c r="M475" s="109">
        <v>4</v>
      </c>
      <c r="N475" s="109">
        <f t="shared" si="111"/>
        <v>96</v>
      </c>
      <c r="O475" s="109">
        <f t="shared" si="112"/>
        <v>48</v>
      </c>
      <c r="P475" s="109">
        <f t="shared" si="113"/>
        <v>0</v>
      </c>
      <c r="Q475" s="512"/>
      <c r="R475" s="109">
        <f t="shared" si="114"/>
        <v>144</v>
      </c>
      <c r="S475" s="512">
        <v>45.75</v>
      </c>
      <c r="T475" s="109">
        <v>58</v>
      </c>
      <c r="U475" s="109" t="s">
        <v>812</v>
      </c>
      <c r="V475" s="92"/>
      <c r="W475" s="93"/>
      <c r="X475" s="524" t="s">
        <v>1545</v>
      </c>
    </row>
    <row r="476" spans="1:75" ht="16.5" customHeight="1">
      <c r="A476" s="91">
        <v>37</v>
      </c>
      <c r="B476" s="94">
        <v>27</v>
      </c>
      <c r="C476" s="93" t="s">
        <v>666</v>
      </c>
      <c r="D476" s="96" t="s">
        <v>667</v>
      </c>
      <c r="E476" s="94">
        <v>2</v>
      </c>
      <c r="F476" s="96" t="s">
        <v>37</v>
      </c>
      <c r="G476" s="94">
        <v>24.12</v>
      </c>
      <c r="H476" s="94">
        <v>24</v>
      </c>
      <c r="I476" s="94">
        <v>12</v>
      </c>
      <c r="J476" s="94"/>
      <c r="K476" s="94"/>
      <c r="L476" s="109">
        <v>36</v>
      </c>
      <c r="M476" s="109">
        <v>3</v>
      </c>
      <c r="N476" s="109">
        <f t="shared" si="111"/>
        <v>72</v>
      </c>
      <c r="O476" s="109">
        <f t="shared" si="112"/>
        <v>36</v>
      </c>
      <c r="P476" s="109">
        <f t="shared" si="113"/>
        <v>0</v>
      </c>
      <c r="Q476" s="512"/>
      <c r="R476" s="109">
        <f t="shared" si="114"/>
        <v>108</v>
      </c>
      <c r="S476" s="512">
        <v>52</v>
      </c>
      <c r="T476" s="109">
        <v>58</v>
      </c>
      <c r="U476" s="109" t="s">
        <v>813</v>
      </c>
      <c r="V476" s="92" t="s">
        <v>1700</v>
      </c>
      <c r="W476" s="93"/>
      <c r="X476" s="524" t="s">
        <v>1545</v>
      </c>
    </row>
    <row r="477" spans="1:75" ht="16.5" customHeight="1">
      <c r="A477" s="91">
        <v>38</v>
      </c>
      <c r="B477" s="94">
        <v>27</v>
      </c>
      <c r="C477" s="93" t="s">
        <v>666</v>
      </c>
      <c r="D477" s="96" t="s">
        <v>667</v>
      </c>
      <c r="E477" s="94">
        <v>2</v>
      </c>
      <c r="F477" s="96" t="s">
        <v>37</v>
      </c>
      <c r="G477" s="94">
        <v>24.12</v>
      </c>
      <c r="H477" s="94">
        <v>24</v>
      </c>
      <c r="I477" s="94">
        <v>12</v>
      </c>
      <c r="J477" s="94"/>
      <c r="K477" s="94"/>
      <c r="L477" s="109">
        <v>36</v>
      </c>
      <c r="M477" s="109">
        <v>2</v>
      </c>
      <c r="N477" s="109">
        <f t="shared" si="111"/>
        <v>48</v>
      </c>
      <c r="O477" s="109">
        <f t="shared" si="112"/>
        <v>24</v>
      </c>
      <c r="P477" s="109">
        <f t="shared" si="113"/>
        <v>0</v>
      </c>
      <c r="Q477" s="512"/>
      <c r="R477" s="109">
        <f t="shared" si="114"/>
        <v>72</v>
      </c>
      <c r="S477" s="512">
        <v>51</v>
      </c>
      <c r="T477" s="109">
        <v>58</v>
      </c>
      <c r="U477" s="109" t="s">
        <v>816</v>
      </c>
      <c r="V477" s="92" t="s">
        <v>1699</v>
      </c>
      <c r="W477" s="93"/>
      <c r="X477" s="524" t="s">
        <v>1545</v>
      </c>
    </row>
    <row r="478" spans="1:75" ht="16.5" customHeight="1">
      <c r="A478" s="103"/>
      <c r="B478" s="94"/>
      <c r="C478" s="98" t="s">
        <v>313</v>
      </c>
      <c r="D478" s="96"/>
      <c r="E478" s="94"/>
      <c r="F478" s="96"/>
      <c r="G478" s="94"/>
      <c r="H478" s="94"/>
      <c r="I478" s="94"/>
      <c r="J478" s="94"/>
      <c r="K478" s="94"/>
      <c r="L478" s="109"/>
      <c r="M478" s="609">
        <f>SUM(M440:M477)</f>
        <v>110</v>
      </c>
      <c r="N478" s="104">
        <f>SUM(N440:N477)</f>
        <v>2808</v>
      </c>
      <c r="O478" s="104">
        <f>SUM(O440:O477)</f>
        <v>1494</v>
      </c>
      <c r="P478" s="104">
        <f>SUM(P440:P477)</f>
        <v>0</v>
      </c>
      <c r="Q478" s="649"/>
      <c r="R478" s="104">
        <f>SUM(R440:R477)</f>
        <v>4302</v>
      </c>
      <c r="S478" s="512"/>
      <c r="T478" s="109"/>
      <c r="U478" s="109"/>
      <c r="V478" s="105"/>
      <c r="W478" s="98"/>
      <c r="X478" s="524" t="s">
        <v>1545</v>
      </c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4"/>
      <c r="BB478" s="134"/>
      <c r="BC478" s="134"/>
      <c r="BD478" s="134"/>
      <c r="BE478" s="134"/>
      <c r="BF478" s="134"/>
      <c r="BG478" s="134"/>
      <c r="BH478" s="134"/>
      <c r="BI478" s="134"/>
      <c r="BJ478" s="134"/>
      <c r="BK478" s="134"/>
      <c r="BL478" s="134"/>
      <c r="BM478" s="134"/>
      <c r="BN478" s="134"/>
      <c r="BO478" s="134"/>
      <c r="BP478" s="134"/>
      <c r="BQ478" s="134"/>
      <c r="BR478" s="134"/>
      <c r="BS478" s="134"/>
      <c r="BT478" s="134"/>
      <c r="BU478" s="134"/>
      <c r="BV478" s="134"/>
      <c r="BW478" s="134"/>
    </row>
    <row r="479" spans="1:75" ht="16.5" customHeight="1">
      <c r="A479" s="95">
        <v>1</v>
      </c>
      <c r="B479" s="94">
        <v>28</v>
      </c>
      <c r="C479" s="93" t="s">
        <v>692</v>
      </c>
      <c r="D479" s="96" t="s">
        <v>693</v>
      </c>
      <c r="E479" s="94">
        <v>2</v>
      </c>
      <c r="F479" s="96" t="s">
        <v>37</v>
      </c>
      <c r="G479" s="94">
        <v>24.12</v>
      </c>
      <c r="H479" s="94">
        <v>24</v>
      </c>
      <c r="I479" s="94">
        <v>12</v>
      </c>
      <c r="J479" s="94"/>
      <c r="K479" s="94"/>
      <c r="L479" s="109">
        <v>36</v>
      </c>
      <c r="M479" s="109">
        <v>2</v>
      </c>
      <c r="N479" s="109">
        <f t="shared" ref="N479:N513" si="115">H479*M479</f>
        <v>48</v>
      </c>
      <c r="O479" s="109">
        <f t="shared" ref="O479:O513" si="116">I479*M479</f>
        <v>24</v>
      </c>
      <c r="P479" s="109">
        <f t="shared" ref="P479:P513" si="117">J479*M479</f>
        <v>0</v>
      </c>
      <c r="Q479" s="512"/>
      <c r="R479" s="109">
        <f t="shared" ref="R479:R513" si="118">L479*M479</f>
        <v>72</v>
      </c>
      <c r="S479" s="512">
        <v>85.5</v>
      </c>
      <c r="T479" s="109">
        <v>58</v>
      </c>
      <c r="U479" s="109" t="s">
        <v>85</v>
      </c>
      <c r="V479" s="92"/>
      <c r="W479" s="93"/>
      <c r="X479" s="524" t="s">
        <v>1597</v>
      </c>
    </row>
    <row r="480" spans="1:75" ht="16.5" customHeight="1">
      <c r="A480" s="95">
        <v>2</v>
      </c>
      <c r="B480" s="94">
        <v>28</v>
      </c>
      <c r="C480" s="93" t="s">
        <v>692</v>
      </c>
      <c r="D480" s="96" t="s">
        <v>693</v>
      </c>
      <c r="E480" s="92">
        <v>2</v>
      </c>
      <c r="F480" s="96" t="s">
        <v>37</v>
      </c>
      <c r="G480" s="94">
        <v>24.12</v>
      </c>
      <c r="H480" s="94">
        <v>24</v>
      </c>
      <c r="I480" s="94">
        <v>12</v>
      </c>
      <c r="J480" s="94"/>
      <c r="K480" s="94"/>
      <c r="L480" s="109">
        <v>36</v>
      </c>
      <c r="M480" s="109">
        <v>1</v>
      </c>
      <c r="N480" s="109">
        <f t="shared" si="115"/>
        <v>24</v>
      </c>
      <c r="O480" s="109">
        <f t="shared" si="116"/>
        <v>12</v>
      </c>
      <c r="P480" s="109">
        <f t="shared" si="117"/>
        <v>0</v>
      </c>
      <c r="Q480" s="512"/>
      <c r="R480" s="109">
        <f t="shared" si="118"/>
        <v>36</v>
      </c>
      <c r="S480" s="512">
        <v>120</v>
      </c>
      <c r="T480" s="109">
        <v>58</v>
      </c>
      <c r="U480" s="109" t="s">
        <v>550</v>
      </c>
      <c r="V480" s="92"/>
      <c r="W480" s="93"/>
      <c r="X480" s="524" t="s">
        <v>1597</v>
      </c>
    </row>
    <row r="481" spans="1:75" ht="16.5" customHeight="1">
      <c r="A481" s="95">
        <v>3</v>
      </c>
      <c r="B481" s="94">
        <v>28</v>
      </c>
      <c r="C481" s="93" t="s">
        <v>692</v>
      </c>
      <c r="D481" s="96" t="s">
        <v>693</v>
      </c>
      <c r="E481" s="94">
        <v>2</v>
      </c>
      <c r="F481" s="96" t="s">
        <v>37</v>
      </c>
      <c r="G481" s="94">
        <v>24.12</v>
      </c>
      <c r="H481" s="94">
        <v>24</v>
      </c>
      <c r="I481" s="94">
        <v>12</v>
      </c>
      <c r="J481" s="94"/>
      <c r="K481" s="94"/>
      <c r="L481" s="109">
        <v>36</v>
      </c>
      <c r="M481" s="109">
        <v>1</v>
      </c>
      <c r="N481" s="109">
        <f t="shared" si="115"/>
        <v>24</v>
      </c>
      <c r="O481" s="109">
        <f t="shared" si="116"/>
        <v>12</v>
      </c>
      <c r="P481" s="109">
        <f t="shared" si="117"/>
        <v>0</v>
      </c>
      <c r="Q481" s="512"/>
      <c r="R481" s="109">
        <f t="shared" si="118"/>
        <v>36</v>
      </c>
      <c r="S481" s="512">
        <v>100</v>
      </c>
      <c r="T481" s="109">
        <v>58</v>
      </c>
      <c r="U481" s="109" t="s">
        <v>549</v>
      </c>
      <c r="V481" s="92"/>
      <c r="W481" s="93"/>
      <c r="X481" s="524" t="s">
        <v>1597</v>
      </c>
    </row>
    <row r="482" spans="1:75" ht="16.5" customHeight="1">
      <c r="A482" s="95">
        <v>4</v>
      </c>
      <c r="B482" s="94">
        <v>28</v>
      </c>
      <c r="C482" s="93" t="s">
        <v>692</v>
      </c>
      <c r="D482" s="96" t="s">
        <v>693</v>
      </c>
      <c r="E482" s="92">
        <v>2</v>
      </c>
      <c r="F482" s="96" t="s">
        <v>37</v>
      </c>
      <c r="G482" s="94">
        <v>24.12</v>
      </c>
      <c r="H482" s="94">
        <v>24</v>
      </c>
      <c r="I482" s="94">
        <v>12</v>
      </c>
      <c r="J482" s="94"/>
      <c r="K482" s="94"/>
      <c r="L482" s="109">
        <v>36</v>
      </c>
      <c r="M482" s="109">
        <v>1</v>
      </c>
      <c r="N482" s="109">
        <f t="shared" si="115"/>
        <v>24</v>
      </c>
      <c r="O482" s="109">
        <f t="shared" si="116"/>
        <v>12</v>
      </c>
      <c r="P482" s="109">
        <f t="shared" si="117"/>
        <v>0</v>
      </c>
      <c r="Q482" s="512"/>
      <c r="R482" s="109">
        <f t="shared" si="118"/>
        <v>36</v>
      </c>
      <c r="S482" s="512">
        <v>120</v>
      </c>
      <c r="T482" s="109">
        <v>58</v>
      </c>
      <c r="U482" s="109" t="s">
        <v>396</v>
      </c>
      <c r="V482" s="92" t="s">
        <v>1615</v>
      </c>
      <c r="W482" s="93"/>
      <c r="X482" s="524" t="s">
        <v>1597</v>
      </c>
    </row>
    <row r="483" spans="1:75" ht="16.5" customHeight="1">
      <c r="A483" s="95">
        <v>5</v>
      </c>
      <c r="B483" s="94">
        <v>28</v>
      </c>
      <c r="C483" s="93" t="s">
        <v>692</v>
      </c>
      <c r="D483" s="96" t="s">
        <v>693</v>
      </c>
      <c r="E483" s="92">
        <v>2</v>
      </c>
      <c r="F483" s="96" t="s">
        <v>37</v>
      </c>
      <c r="G483" s="94">
        <v>24.12</v>
      </c>
      <c r="H483" s="94">
        <v>24</v>
      </c>
      <c r="I483" s="94">
        <v>12</v>
      </c>
      <c r="J483" s="94"/>
      <c r="K483" s="94"/>
      <c r="L483" s="109">
        <v>36</v>
      </c>
      <c r="M483" s="109">
        <v>2</v>
      </c>
      <c r="N483" s="109">
        <f t="shared" si="115"/>
        <v>48</v>
      </c>
      <c r="O483" s="109">
        <f t="shared" si="116"/>
        <v>24</v>
      </c>
      <c r="P483" s="109">
        <f t="shared" si="117"/>
        <v>0</v>
      </c>
      <c r="Q483" s="512"/>
      <c r="R483" s="109">
        <f t="shared" si="118"/>
        <v>72</v>
      </c>
      <c r="S483" s="512">
        <v>120</v>
      </c>
      <c r="T483" s="109">
        <v>58</v>
      </c>
      <c r="U483" s="109" t="s">
        <v>53</v>
      </c>
      <c r="V483" s="92" t="s">
        <v>1611</v>
      </c>
      <c r="W483" s="93"/>
      <c r="X483" s="524" t="s">
        <v>1597</v>
      </c>
    </row>
    <row r="484" spans="1:75" ht="16.5" customHeight="1">
      <c r="A484" s="95">
        <v>6</v>
      </c>
      <c r="B484" s="94">
        <v>28</v>
      </c>
      <c r="C484" s="93" t="s">
        <v>692</v>
      </c>
      <c r="D484" s="96" t="s">
        <v>693</v>
      </c>
      <c r="E484" s="94">
        <v>2</v>
      </c>
      <c r="F484" s="96" t="s">
        <v>37</v>
      </c>
      <c r="G484" s="94">
        <v>24.12</v>
      </c>
      <c r="H484" s="94">
        <v>24</v>
      </c>
      <c r="I484" s="94">
        <v>12</v>
      </c>
      <c r="J484" s="94"/>
      <c r="K484" s="94"/>
      <c r="L484" s="109">
        <v>36</v>
      </c>
      <c r="M484" s="109">
        <v>3</v>
      </c>
      <c r="N484" s="109">
        <f t="shared" si="115"/>
        <v>72</v>
      </c>
      <c r="O484" s="109">
        <f t="shared" si="116"/>
        <v>36</v>
      </c>
      <c r="P484" s="109">
        <f t="shared" si="117"/>
        <v>0</v>
      </c>
      <c r="Q484" s="512"/>
      <c r="R484" s="109">
        <f t="shared" si="118"/>
        <v>108</v>
      </c>
      <c r="S484" s="512">
        <v>100</v>
      </c>
      <c r="T484" s="109">
        <v>58</v>
      </c>
      <c r="U484" s="109" t="s">
        <v>89</v>
      </c>
      <c r="V484" s="92"/>
      <c r="W484" s="93"/>
      <c r="X484" s="524" t="s">
        <v>1597</v>
      </c>
    </row>
    <row r="485" spans="1:75" ht="16.5" customHeight="1">
      <c r="A485" s="95">
        <v>7</v>
      </c>
      <c r="B485" s="94">
        <v>28</v>
      </c>
      <c r="C485" s="93" t="s">
        <v>714</v>
      </c>
      <c r="D485" s="96" t="s">
        <v>693</v>
      </c>
      <c r="E485" s="92">
        <v>2</v>
      </c>
      <c r="F485" s="96" t="s">
        <v>37</v>
      </c>
      <c r="G485" s="94">
        <v>24.12</v>
      </c>
      <c r="H485" s="94">
        <v>24</v>
      </c>
      <c r="I485" s="94">
        <v>12</v>
      </c>
      <c r="J485" s="94"/>
      <c r="K485" s="94"/>
      <c r="L485" s="109">
        <v>36</v>
      </c>
      <c r="M485" s="109">
        <v>2</v>
      </c>
      <c r="N485" s="109">
        <f t="shared" si="115"/>
        <v>48</v>
      </c>
      <c r="O485" s="109">
        <f t="shared" si="116"/>
        <v>24</v>
      </c>
      <c r="P485" s="109">
        <f t="shared" si="117"/>
        <v>0</v>
      </c>
      <c r="Q485" s="512"/>
      <c r="R485" s="109">
        <f t="shared" si="118"/>
        <v>72</v>
      </c>
      <c r="S485" s="512">
        <v>115</v>
      </c>
      <c r="T485" s="109">
        <v>58</v>
      </c>
      <c r="U485" s="109" t="s">
        <v>60</v>
      </c>
      <c r="V485" s="92"/>
      <c r="W485" s="93"/>
      <c r="X485" s="524" t="s">
        <v>1597</v>
      </c>
    </row>
    <row r="486" spans="1:75" ht="16.5" customHeight="1">
      <c r="A486" s="95">
        <v>8</v>
      </c>
      <c r="B486" s="94">
        <v>28</v>
      </c>
      <c r="C486" s="93" t="s">
        <v>714</v>
      </c>
      <c r="D486" s="96" t="s">
        <v>693</v>
      </c>
      <c r="E486" s="92">
        <v>2</v>
      </c>
      <c r="F486" s="96" t="s">
        <v>37</v>
      </c>
      <c r="G486" s="94">
        <v>24.12</v>
      </c>
      <c r="H486" s="94">
        <v>24</v>
      </c>
      <c r="I486" s="94">
        <v>12</v>
      </c>
      <c r="J486" s="94"/>
      <c r="K486" s="94"/>
      <c r="L486" s="109">
        <v>36</v>
      </c>
      <c r="M486" s="109">
        <v>2</v>
      </c>
      <c r="N486" s="109">
        <f t="shared" si="115"/>
        <v>48</v>
      </c>
      <c r="O486" s="109">
        <f t="shared" si="116"/>
        <v>24</v>
      </c>
      <c r="P486" s="109">
        <f t="shared" si="117"/>
        <v>0</v>
      </c>
      <c r="Q486" s="512"/>
      <c r="R486" s="109">
        <f t="shared" si="118"/>
        <v>72</v>
      </c>
      <c r="S486" s="512">
        <v>121</v>
      </c>
      <c r="T486" s="109">
        <v>58</v>
      </c>
      <c r="U486" s="109" t="s">
        <v>74</v>
      </c>
      <c r="V486" s="92"/>
      <c r="W486" s="93"/>
      <c r="X486" s="524" t="s">
        <v>1597</v>
      </c>
    </row>
    <row r="487" spans="1:75" ht="16.5" customHeight="1">
      <c r="A487" s="95">
        <v>9</v>
      </c>
      <c r="B487" s="94">
        <v>28</v>
      </c>
      <c r="C487" s="93" t="s">
        <v>714</v>
      </c>
      <c r="D487" s="96" t="s">
        <v>693</v>
      </c>
      <c r="E487" s="94">
        <v>2</v>
      </c>
      <c r="F487" s="96" t="s">
        <v>37</v>
      </c>
      <c r="G487" s="94">
        <v>24.12</v>
      </c>
      <c r="H487" s="94">
        <v>24</v>
      </c>
      <c r="I487" s="94">
        <v>12</v>
      </c>
      <c r="J487" s="94"/>
      <c r="K487" s="94"/>
      <c r="L487" s="109">
        <v>36</v>
      </c>
      <c r="M487" s="109">
        <v>3</v>
      </c>
      <c r="N487" s="109">
        <f t="shared" si="115"/>
        <v>72</v>
      </c>
      <c r="O487" s="109">
        <f t="shared" si="116"/>
        <v>36</v>
      </c>
      <c r="P487" s="109">
        <f t="shared" si="117"/>
        <v>0</v>
      </c>
      <c r="Q487" s="512"/>
      <c r="R487" s="109">
        <f t="shared" si="118"/>
        <v>108</v>
      </c>
      <c r="S487" s="512">
        <v>90</v>
      </c>
      <c r="T487" s="109">
        <v>58</v>
      </c>
      <c r="U487" s="109" t="s">
        <v>95</v>
      </c>
      <c r="V487" s="105"/>
      <c r="W487" s="98"/>
      <c r="X487" s="524" t="s">
        <v>1597</v>
      </c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  <c r="AV487" s="134"/>
      <c r="AW487" s="134"/>
      <c r="AX487" s="134"/>
      <c r="AY487" s="134"/>
      <c r="AZ487" s="134"/>
      <c r="BA487" s="134"/>
      <c r="BB487" s="134"/>
      <c r="BC487" s="134"/>
      <c r="BD487" s="134"/>
      <c r="BE487" s="134"/>
      <c r="BF487" s="134"/>
      <c r="BG487" s="134"/>
      <c r="BH487" s="134"/>
      <c r="BI487" s="134"/>
      <c r="BJ487" s="134"/>
      <c r="BK487" s="134"/>
      <c r="BL487" s="134"/>
      <c r="BM487" s="134"/>
      <c r="BN487" s="134"/>
      <c r="BO487" s="134"/>
      <c r="BP487" s="134"/>
      <c r="BQ487" s="134"/>
      <c r="BR487" s="134"/>
      <c r="BS487" s="134"/>
      <c r="BT487" s="134"/>
      <c r="BU487" s="134"/>
      <c r="BV487" s="134"/>
      <c r="BW487" s="134"/>
    </row>
    <row r="488" spans="1:75" ht="16.5" customHeight="1">
      <c r="A488" s="95">
        <v>10</v>
      </c>
      <c r="B488" s="94">
        <v>28</v>
      </c>
      <c r="C488" s="93" t="s">
        <v>1821</v>
      </c>
      <c r="D488" s="96" t="s">
        <v>693</v>
      </c>
      <c r="E488" s="94">
        <v>2</v>
      </c>
      <c r="F488" s="96" t="s">
        <v>37</v>
      </c>
      <c r="G488" s="94">
        <v>24.12</v>
      </c>
      <c r="H488" s="94">
        <v>24</v>
      </c>
      <c r="I488" s="94">
        <v>12</v>
      </c>
      <c r="J488" s="94"/>
      <c r="K488" s="94"/>
      <c r="L488" s="109">
        <v>36</v>
      </c>
      <c r="M488" s="109">
        <v>1</v>
      </c>
      <c r="N488" s="109">
        <f t="shared" si="115"/>
        <v>24</v>
      </c>
      <c r="O488" s="109">
        <f t="shared" si="116"/>
        <v>12</v>
      </c>
      <c r="P488" s="109">
        <f t="shared" si="117"/>
        <v>0</v>
      </c>
      <c r="Q488" s="512"/>
      <c r="R488" s="109">
        <f t="shared" si="118"/>
        <v>36</v>
      </c>
      <c r="S488" s="512">
        <v>68</v>
      </c>
      <c r="T488" s="109">
        <v>58</v>
      </c>
      <c r="U488" s="109" t="s">
        <v>571</v>
      </c>
      <c r="V488" s="92"/>
      <c r="W488" s="93"/>
      <c r="X488" s="524" t="s">
        <v>1597</v>
      </c>
    </row>
    <row r="489" spans="1:75" ht="16.5" customHeight="1">
      <c r="A489" s="95">
        <v>11</v>
      </c>
      <c r="B489" s="94">
        <v>28</v>
      </c>
      <c r="C489" s="93" t="s">
        <v>1821</v>
      </c>
      <c r="D489" s="96" t="s">
        <v>693</v>
      </c>
      <c r="E489" s="94">
        <v>2</v>
      </c>
      <c r="F489" s="96" t="s">
        <v>37</v>
      </c>
      <c r="G489" s="94">
        <v>24.12</v>
      </c>
      <c r="H489" s="94">
        <v>24</v>
      </c>
      <c r="I489" s="94">
        <v>12</v>
      </c>
      <c r="J489" s="94"/>
      <c r="K489" s="94"/>
      <c r="L489" s="109">
        <v>36</v>
      </c>
      <c r="M489" s="109">
        <v>1</v>
      </c>
      <c r="N489" s="109">
        <f t="shared" si="115"/>
        <v>24</v>
      </c>
      <c r="O489" s="109">
        <f t="shared" si="116"/>
        <v>12</v>
      </c>
      <c r="P489" s="109">
        <f t="shared" si="117"/>
        <v>0</v>
      </c>
      <c r="Q489" s="512"/>
      <c r="R489" s="109">
        <f t="shared" si="118"/>
        <v>36</v>
      </c>
      <c r="S489" s="512">
        <v>67</v>
      </c>
      <c r="T489" s="109">
        <v>58</v>
      </c>
      <c r="U489" s="109" t="s">
        <v>601</v>
      </c>
      <c r="V489" s="92"/>
      <c r="W489" s="93"/>
      <c r="X489" s="524" t="s">
        <v>1597</v>
      </c>
    </row>
    <row r="490" spans="1:75" ht="16.5" customHeight="1">
      <c r="A490" s="95">
        <v>12</v>
      </c>
      <c r="B490" s="94">
        <v>28</v>
      </c>
      <c r="C490" s="93" t="s">
        <v>692</v>
      </c>
      <c r="D490" s="96" t="s">
        <v>693</v>
      </c>
      <c r="E490" s="94">
        <v>2</v>
      </c>
      <c r="F490" s="96" t="s">
        <v>37</v>
      </c>
      <c r="G490" s="94">
        <v>24.12</v>
      </c>
      <c r="H490" s="94">
        <v>24</v>
      </c>
      <c r="I490" s="94">
        <v>12</v>
      </c>
      <c r="J490" s="94"/>
      <c r="K490" s="94"/>
      <c r="L490" s="109">
        <v>36</v>
      </c>
      <c r="M490" s="109">
        <v>1</v>
      </c>
      <c r="N490" s="109">
        <f t="shared" si="115"/>
        <v>24</v>
      </c>
      <c r="O490" s="109">
        <f t="shared" si="116"/>
        <v>12</v>
      </c>
      <c r="P490" s="109">
        <f t="shared" si="117"/>
        <v>0</v>
      </c>
      <c r="Q490" s="512"/>
      <c r="R490" s="109">
        <f t="shared" si="118"/>
        <v>36</v>
      </c>
      <c r="S490" s="512">
        <v>65</v>
      </c>
      <c r="T490" s="109">
        <v>58</v>
      </c>
      <c r="U490" s="109" t="s">
        <v>842</v>
      </c>
      <c r="V490" s="92"/>
      <c r="W490" s="93"/>
      <c r="X490" s="524" t="s">
        <v>1597</v>
      </c>
    </row>
    <row r="491" spans="1:75" ht="16.5" customHeight="1">
      <c r="A491" s="95">
        <v>13</v>
      </c>
      <c r="B491" s="94">
        <v>28</v>
      </c>
      <c r="C491" s="93" t="s">
        <v>692</v>
      </c>
      <c r="D491" s="96" t="s">
        <v>693</v>
      </c>
      <c r="E491" s="92">
        <v>2</v>
      </c>
      <c r="F491" s="96" t="s">
        <v>37</v>
      </c>
      <c r="G491" s="94">
        <v>24.12</v>
      </c>
      <c r="H491" s="94">
        <v>24</v>
      </c>
      <c r="I491" s="94">
        <v>12</v>
      </c>
      <c r="J491" s="94"/>
      <c r="K491" s="94"/>
      <c r="L491" s="109">
        <v>36</v>
      </c>
      <c r="M491" s="109">
        <v>1</v>
      </c>
      <c r="N491" s="109">
        <f t="shared" si="115"/>
        <v>24</v>
      </c>
      <c r="O491" s="109">
        <f t="shared" si="116"/>
        <v>12</v>
      </c>
      <c r="P491" s="109">
        <f t="shared" si="117"/>
        <v>0</v>
      </c>
      <c r="Q491" s="512"/>
      <c r="R491" s="109">
        <f t="shared" si="118"/>
        <v>36</v>
      </c>
      <c r="S491" s="512">
        <v>41</v>
      </c>
      <c r="T491" s="109">
        <v>58</v>
      </c>
      <c r="U491" s="109" t="s">
        <v>844</v>
      </c>
      <c r="V491" s="92" t="s">
        <v>1814</v>
      </c>
      <c r="W491" s="93"/>
      <c r="X491" s="524" t="s">
        <v>1597</v>
      </c>
    </row>
    <row r="492" spans="1:75" ht="16.5" customHeight="1">
      <c r="A492" s="95">
        <v>14</v>
      </c>
      <c r="B492" s="94">
        <v>28</v>
      </c>
      <c r="C492" s="93" t="s">
        <v>692</v>
      </c>
      <c r="D492" s="96" t="s">
        <v>693</v>
      </c>
      <c r="E492" s="92">
        <v>2</v>
      </c>
      <c r="F492" s="96" t="s">
        <v>37</v>
      </c>
      <c r="G492" s="94">
        <v>24.12</v>
      </c>
      <c r="H492" s="94">
        <v>24</v>
      </c>
      <c r="I492" s="94">
        <v>12</v>
      </c>
      <c r="J492" s="94"/>
      <c r="K492" s="94"/>
      <c r="L492" s="109">
        <v>36</v>
      </c>
      <c r="M492" s="109">
        <v>1</v>
      </c>
      <c r="N492" s="109">
        <f t="shared" si="115"/>
        <v>24</v>
      </c>
      <c r="O492" s="109">
        <f t="shared" si="116"/>
        <v>12</v>
      </c>
      <c r="P492" s="109">
        <f t="shared" si="117"/>
        <v>0</v>
      </c>
      <c r="Q492" s="512"/>
      <c r="R492" s="109">
        <f t="shared" si="118"/>
        <v>36</v>
      </c>
      <c r="S492" s="512">
        <v>82</v>
      </c>
      <c r="T492" s="109">
        <v>58</v>
      </c>
      <c r="U492" s="109" t="s">
        <v>816</v>
      </c>
      <c r="V492" s="92"/>
      <c r="W492" s="93"/>
      <c r="X492" s="524" t="s">
        <v>1597</v>
      </c>
    </row>
    <row r="493" spans="1:75" ht="16.5" customHeight="1">
      <c r="A493" s="95">
        <v>15</v>
      </c>
      <c r="B493" s="94">
        <v>28</v>
      </c>
      <c r="C493" s="93" t="s">
        <v>133</v>
      </c>
      <c r="D493" s="96" t="s">
        <v>206</v>
      </c>
      <c r="E493" s="94">
        <v>2</v>
      </c>
      <c r="F493" s="96" t="s">
        <v>44</v>
      </c>
      <c r="G493" s="94">
        <v>24.12</v>
      </c>
      <c r="H493" s="94">
        <v>24</v>
      </c>
      <c r="I493" s="94">
        <v>12</v>
      </c>
      <c r="J493" s="94"/>
      <c r="K493" s="94"/>
      <c r="L493" s="109">
        <v>36</v>
      </c>
      <c r="M493" s="109">
        <v>1</v>
      </c>
      <c r="N493" s="109">
        <f t="shared" si="115"/>
        <v>24</v>
      </c>
      <c r="O493" s="109">
        <f t="shared" si="116"/>
        <v>12</v>
      </c>
      <c r="P493" s="109">
        <f t="shared" si="117"/>
        <v>0</v>
      </c>
      <c r="Q493" s="512"/>
      <c r="R493" s="109">
        <f t="shared" si="118"/>
        <v>36</v>
      </c>
      <c r="S493" s="512">
        <v>100</v>
      </c>
      <c r="T493" s="109">
        <v>59</v>
      </c>
      <c r="U493" s="109" t="s">
        <v>1653</v>
      </c>
      <c r="V493" s="92"/>
      <c r="W493" s="93"/>
      <c r="X493" s="524" t="s">
        <v>1597</v>
      </c>
    </row>
    <row r="494" spans="1:75" ht="16.5" customHeight="1">
      <c r="A494" s="95">
        <v>16</v>
      </c>
      <c r="B494" s="94">
        <v>28</v>
      </c>
      <c r="C494" s="93" t="s">
        <v>944</v>
      </c>
      <c r="D494" s="96" t="s">
        <v>723</v>
      </c>
      <c r="E494" s="94">
        <v>3</v>
      </c>
      <c r="F494" s="96" t="s">
        <v>37</v>
      </c>
      <c r="G494" s="94">
        <v>36.18</v>
      </c>
      <c r="H494" s="94">
        <v>36</v>
      </c>
      <c r="I494" s="94">
        <v>18</v>
      </c>
      <c r="J494" s="94"/>
      <c r="K494" s="94"/>
      <c r="L494" s="109">
        <v>54</v>
      </c>
      <c r="M494" s="109">
        <v>3</v>
      </c>
      <c r="N494" s="109">
        <f t="shared" si="115"/>
        <v>108</v>
      </c>
      <c r="O494" s="109">
        <f t="shared" si="116"/>
        <v>54</v>
      </c>
      <c r="P494" s="109">
        <f t="shared" si="117"/>
        <v>0</v>
      </c>
      <c r="Q494" s="512"/>
      <c r="R494" s="109">
        <f t="shared" si="118"/>
        <v>162</v>
      </c>
      <c r="S494" s="512">
        <v>100</v>
      </c>
      <c r="T494" s="109">
        <v>59</v>
      </c>
      <c r="U494" s="109" t="s">
        <v>89</v>
      </c>
      <c r="V494" s="92"/>
      <c r="W494" s="93"/>
      <c r="X494" s="524" t="s">
        <v>1597</v>
      </c>
    </row>
    <row r="495" spans="1:75" ht="16.5" customHeight="1">
      <c r="A495" s="95">
        <v>17</v>
      </c>
      <c r="B495" s="94">
        <v>28</v>
      </c>
      <c r="C495" s="93" t="s">
        <v>944</v>
      </c>
      <c r="D495" s="96" t="s">
        <v>723</v>
      </c>
      <c r="E495" s="94">
        <v>3</v>
      </c>
      <c r="F495" s="96" t="s">
        <v>37</v>
      </c>
      <c r="G495" s="94">
        <v>36.18</v>
      </c>
      <c r="H495" s="94">
        <v>36</v>
      </c>
      <c r="I495" s="94">
        <v>18</v>
      </c>
      <c r="J495" s="94"/>
      <c r="K495" s="94"/>
      <c r="L495" s="109">
        <v>54</v>
      </c>
      <c r="M495" s="109">
        <v>1</v>
      </c>
      <c r="N495" s="109">
        <f t="shared" si="115"/>
        <v>36</v>
      </c>
      <c r="O495" s="109">
        <f t="shared" si="116"/>
        <v>18</v>
      </c>
      <c r="P495" s="109">
        <f t="shared" si="117"/>
        <v>0</v>
      </c>
      <c r="Q495" s="512"/>
      <c r="R495" s="109">
        <f t="shared" si="118"/>
        <v>54</v>
      </c>
      <c r="S495" s="512">
        <v>125</v>
      </c>
      <c r="T495" s="109">
        <v>59</v>
      </c>
      <c r="U495" s="109" t="s">
        <v>79</v>
      </c>
      <c r="V495" s="92"/>
      <c r="W495" s="93"/>
      <c r="X495" s="524" t="s">
        <v>1597</v>
      </c>
    </row>
    <row r="496" spans="1:75" ht="16.5" customHeight="1">
      <c r="A496" s="95">
        <v>18</v>
      </c>
      <c r="B496" s="94">
        <v>28</v>
      </c>
      <c r="C496" s="93" t="s">
        <v>944</v>
      </c>
      <c r="D496" s="96" t="s">
        <v>723</v>
      </c>
      <c r="E496" s="94">
        <v>3</v>
      </c>
      <c r="F496" s="96" t="s">
        <v>37</v>
      </c>
      <c r="G496" s="94">
        <v>36.18</v>
      </c>
      <c r="H496" s="94">
        <v>36</v>
      </c>
      <c r="I496" s="94">
        <v>18</v>
      </c>
      <c r="J496" s="94"/>
      <c r="K496" s="94"/>
      <c r="L496" s="109">
        <v>54</v>
      </c>
      <c r="M496" s="109">
        <v>1</v>
      </c>
      <c r="N496" s="109">
        <f t="shared" si="115"/>
        <v>36</v>
      </c>
      <c r="O496" s="109">
        <f t="shared" si="116"/>
        <v>18</v>
      </c>
      <c r="P496" s="109">
        <f t="shared" si="117"/>
        <v>0</v>
      </c>
      <c r="Q496" s="512"/>
      <c r="R496" s="109">
        <f t="shared" si="118"/>
        <v>54</v>
      </c>
      <c r="S496" s="512">
        <v>60</v>
      </c>
      <c r="T496" s="109">
        <v>59</v>
      </c>
      <c r="U496" s="109" t="s">
        <v>1643</v>
      </c>
      <c r="V496" s="105"/>
      <c r="W496" s="98"/>
      <c r="X496" s="524" t="s">
        <v>1597</v>
      </c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  <c r="AX496" s="134"/>
      <c r="AY496" s="134"/>
      <c r="AZ496" s="134"/>
      <c r="BA496" s="134"/>
      <c r="BB496" s="134"/>
      <c r="BC496" s="134"/>
      <c r="BD496" s="134"/>
      <c r="BE496" s="134"/>
      <c r="BF496" s="134"/>
      <c r="BG496" s="134"/>
      <c r="BH496" s="134"/>
      <c r="BI496" s="134"/>
      <c r="BJ496" s="134"/>
      <c r="BK496" s="134"/>
      <c r="BL496" s="134"/>
      <c r="BM496" s="134"/>
      <c r="BN496" s="134"/>
      <c r="BO496" s="134"/>
      <c r="BP496" s="134"/>
      <c r="BQ496" s="134"/>
      <c r="BR496" s="134"/>
      <c r="BS496" s="134"/>
      <c r="BT496" s="134"/>
      <c r="BU496" s="134"/>
      <c r="BV496" s="134"/>
      <c r="BW496" s="134"/>
    </row>
    <row r="497" spans="1:75" ht="16.5" customHeight="1">
      <c r="A497" s="95">
        <v>19</v>
      </c>
      <c r="B497" s="94">
        <v>28</v>
      </c>
      <c r="C497" s="93" t="s">
        <v>133</v>
      </c>
      <c r="D497" s="96" t="s">
        <v>206</v>
      </c>
      <c r="E497" s="92">
        <v>2</v>
      </c>
      <c r="F497" s="96" t="s">
        <v>44</v>
      </c>
      <c r="G497" s="94">
        <v>24.12</v>
      </c>
      <c r="H497" s="94">
        <v>24</v>
      </c>
      <c r="I497" s="94">
        <v>12</v>
      </c>
      <c r="J497" s="94"/>
      <c r="K497" s="94"/>
      <c r="L497" s="109">
        <v>36</v>
      </c>
      <c r="M497" s="109">
        <v>1</v>
      </c>
      <c r="N497" s="109">
        <f t="shared" si="115"/>
        <v>24</v>
      </c>
      <c r="O497" s="109">
        <f t="shared" si="116"/>
        <v>12</v>
      </c>
      <c r="P497" s="109">
        <f t="shared" si="117"/>
        <v>0</v>
      </c>
      <c r="Q497" s="512"/>
      <c r="R497" s="109">
        <f t="shared" si="118"/>
        <v>36</v>
      </c>
      <c r="S497" s="512">
        <v>100</v>
      </c>
      <c r="T497" s="109">
        <v>59</v>
      </c>
      <c r="U497" s="109" t="s">
        <v>99</v>
      </c>
      <c r="V497" s="105"/>
      <c r="W497" s="98"/>
      <c r="X497" s="524" t="s">
        <v>1597</v>
      </c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4"/>
      <c r="AU497" s="134"/>
      <c r="AV497" s="134"/>
      <c r="AW497" s="134"/>
      <c r="AX497" s="134"/>
      <c r="AY497" s="134"/>
      <c r="AZ497" s="134"/>
      <c r="BA497" s="134"/>
      <c r="BB497" s="134"/>
      <c r="BC497" s="134"/>
      <c r="BD497" s="134"/>
      <c r="BE497" s="134"/>
      <c r="BF497" s="134"/>
      <c r="BG497" s="134"/>
      <c r="BH497" s="134"/>
      <c r="BI497" s="134"/>
      <c r="BJ497" s="134"/>
      <c r="BK497" s="134"/>
      <c r="BL497" s="134"/>
      <c r="BM497" s="134"/>
      <c r="BN497" s="134"/>
      <c r="BO497" s="134"/>
      <c r="BP497" s="134"/>
      <c r="BQ497" s="134"/>
      <c r="BR497" s="134"/>
      <c r="BS497" s="134"/>
      <c r="BT497" s="134"/>
      <c r="BU497" s="134"/>
      <c r="BV497" s="134"/>
      <c r="BW497" s="134"/>
    </row>
    <row r="498" spans="1:75" ht="16.5" customHeight="1">
      <c r="A498" s="95">
        <v>20</v>
      </c>
      <c r="B498" s="94">
        <v>28</v>
      </c>
      <c r="C498" s="93" t="s">
        <v>722</v>
      </c>
      <c r="D498" s="96" t="s">
        <v>723</v>
      </c>
      <c r="E498" s="94">
        <v>3</v>
      </c>
      <c r="F498" s="96" t="s">
        <v>37</v>
      </c>
      <c r="G498" s="94">
        <v>36.18</v>
      </c>
      <c r="H498" s="94">
        <v>36</v>
      </c>
      <c r="I498" s="94">
        <v>18</v>
      </c>
      <c r="J498" s="94"/>
      <c r="K498" s="94"/>
      <c r="L498" s="109">
        <v>54</v>
      </c>
      <c r="M498" s="109">
        <v>2</v>
      </c>
      <c r="N498" s="109">
        <f t="shared" si="115"/>
        <v>72</v>
      </c>
      <c r="O498" s="109">
        <f t="shared" si="116"/>
        <v>36</v>
      </c>
      <c r="P498" s="109">
        <f t="shared" si="117"/>
        <v>0</v>
      </c>
      <c r="Q498" s="512"/>
      <c r="R498" s="109">
        <f t="shared" si="118"/>
        <v>108</v>
      </c>
      <c r="S498" s="512">
        <v>75</v>
      </c>
      <c r="T498" s="109">
        <v>59</v>
      </c>
      <c r="U498" s="109" t="s">
        <v>71</v>
      </c>
      <c r="V498" s="92"/>
      <c r="W498" s="93"/>
      <c r="X498" s="524" t="s">
        <v>1597</v>
      </c>
    </row>
    <row r="499" spans="1:75" ht="16.5" customHeight="1">
      <c r="A499" s="95">
        <v>21</v>
      </c>
      <c r="B499" s="94">
        <v>28</v>
      </c>
      <c r="C499" s="93" t="s">
        <v>133</v>
      </c>
      <c r="D499" s="96" t="s">
        <v>206</v>
      </c>
      <c r="E499" s="94">
        <v>2</v>
      </c>
      <c r="F499" s="96" t="s">
        <v>44</v>
      </c>
      <c r="G499" s="94">
        <v>24.12</v>
      </c>
      <c r="H499" s="94">
        <v>24</v>
      </c>
      <c r="I499" s="94">
        <v>12</v>
      </c>
      <c r="J499" s="94"/>
      <c r="K499" s="94"/>
      <c r="L499" s="109">
        <v>36</v>
      </c>
      <c r="M499" s="109">
        <v>1</v>
      </c>
      <c r="N499" s="109">
        <f t="shared" si="115"/>
        <v>24</v>
      </c>
      <c r="O499" s="109">
        <f t="shared" si="116"/>
        <v>12</v>
      </c>
      <c r="P499" s="109">
        <f t="shared" si="117"/>
        <v>0</v>
      </c>
      <c r="Q499" s="512"/>
      <c r="R499" s="109">
        <f t="shared" si="118"/>
        <v>36</v>
      </c>
      <c r="S499" s="512">
        <v>80</v>
      </c>
      <c r="T499" s="109">
        <v>59</v>
      </c>
      <c r="U499" s="109" t="s">
        <v>71</v>
      </c>
      <c r="V499" s="92"/>
      <c r="W499" s="93"/>
      <c r="X499" s="524" t="s">
        <v>1597</v>
      </c>
    </row>
    <row r="500" spans="1:75" s="134" customFormat="1" ht="16.5" customHeight="1">
      <c r="A500" s="95">
        <v>22</v>
      </c>
      <c r="B500" s="94">
        <v>28</v>
      </c>
      <c r="C500" s="93" t="s">
        <v>722</v>
      </c>
      <c r="D500" s="96" t="s">
        <v>723</v>
      </c>
      <c r="E500" s="94">
        <v>3</v>
      </c>
      <c r="F500" s="96" t="s">
        <v>37</v>
      </c>
      <c r="G500" s="94">
        <v>36.18</v>
      </c>
      <c r="H500" s="94">
        <v>36</v>
      </c>
      <c r="I500" s="94">
        <v>18</v>
      </c>
      <c r="J500" s="94"/>
      <c r="K500" s="94"/>
      <c r="L500" s="109">
        <v>54</v>
      </c>
      <c r="M500" s="109">
        <v>1</v>
      </c>
      <c r="N500" s="109">
        <f t="shared" si="115"/>
        <v>36</v>
      </c>
      <c r="O500" s="109">
        <f t="shared" si="116"/>
        <v>18</v>
      </c>
      <c r="P500" s="109">
        <f t="shared" si="117"/>
        <v>0</v>
      </c>
      <c r="Q500" s="512"/>
      <c r="R500" s="109">
        <f t="shared" si="118"/>
        <v>54</v>
      </c>
      <c r="S500" s="512">
        <v>100</v>
      </c>
      <c r="T500" s="109">
        <v>59</v>
      </c>
      <c r="U500" s="109" t="s">
        <v>816</v>
      </c>
      <c r="V500" s="92"/>
      <c r="W500" s="93"/>
      <c r="X500" s="524" t="s">
        <v>1597</v>
      </c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 ht="16.5" customHeight="1">
      <c r="A501" s="95">
        <v>23</v>
      </c>
      <c r="B501" s="94">
        <v>28</v>
      </c>
      <c r="C501" s="93" t="s">
        <v>722</v>
      </c>
      <c r="D501" s="96" t="s">
        <v>723</v>
      </c>
      <c r="E501" s="94">
        <v>3</v>
      </c>
      <c r="F501" s="96" t="s">
        <v>37</v>
      </c>
      <c r="G501" s="94">
        <v>36.18</v>
      </c>
      <c r="H501" s="94">
        <v>36</v>
      </c>
      <c r="I501" s="94">
        <v>18</v>
      </c>
      <c r="J501" s="94"/>
      <c r="K501" s="94"/>
      <c r="L501" s="109">
        <v>54</v>
      </c>
      <c r="M501" s="109">
        <v>3</v>
      </c>
      <c r="N501" s="109">
        <f t="shared" si="115"/>
        <v>108</v>
      </c>
      <c r="O501" s="109">
        <f t="shared" si="116"/>
        <v>54</v>
      </c>
      <c r="P501" s="109">
        <f t="shared" si="117"/>
        <v>0</v>
      </c>
      <c r="Q501" s="512"/>
      <c r="R501" s="109">
        <f t="shared" si="118"/>
        <v>162</v>
      </c>
      <c r="S501" s="512">
        <v>90</v>
      </c>
      <c r="T501" s="109">
        <v>59</v>
      </c>
      <c r="U501" s="109" t="s">
        <v>60</v>
      </c>
      <c r="V501" s="92"/>
      <c r="W501" s="93"/>
      <c r="X501" s="524" t="s">
        <v>1597</v>
      </c>
    </row>
    <row r="502" spans="1:75" ht="16.5" customHeight="1">
      <c r="A502" s="95">
        <v>24</v>
      </c>
      <c r="B502" s="94">
        <v>28</v>
      </c>
      <c r="C502" s="93" t="s">
        <v>1658</v>
      </c>
      <c r="D502" s="96" t="s">
        <v>723</v>
      </c>
      <c r="E502" s="94">
        <v>3</v>
      </c>
      <c r="F502" s="96" t="s">
        <v>37</v>
      </c>
      <c r="G502" s="94">
        <v>36.18</v>
      </c>
      <c r="H502" s="94">
        <v>36</v>
      </c>
      <c r="I502" s="94">
        <v>18</v>
      </c>
      <c r="J502" s="94"/>
      <c r="K502" s="94"/>
      <c r="L502" s="109">
        <v>54</v>
      </c>
      <c r="M502" s="109">
        <v>2</v>
      </c>
      <c r="N502" s="109">
        <f t="shared" si="115"/>
        <v>72</v>
      </c>
      <c r="O502" s="109">
        <f t="shared" si="116"/>
        <v>36</v>
      </c>
      <c r="P502" s="109">
        <f t="shared" si="117"/>
        <v>0</v>
      </c>
      <c r="Q502" s="512"/>
      <c r="R502" s="109">
        <f t="shared" si="118"/>
        <v>108</v>
      </c>
      <c r="S502" s="512">
        <v>110</v>
      </c>
      <c r="T502" s="109">
        <v>59</v>
      </c>
      <c r="U502" s="109" t="s">
        <v>74</v>
      </c>
      <c r="V502" s="92"/>
      <c r="W502" s="93"/>
      <c r="X502" s="524" t="s">
        <v>1597</v>
      </c>
    </row>
    <row r="503" spans="1:75" ht="16.5" customHeight="1">
      <c r="A503" s="95">
        <v>25</v>
      </c>
      <c r="B503" s="94">
        <v>28</v>
      </c>
      <c r="C503" s="93" t="s">
        <v>1848</v>
      </c>
      <c r="D503" s="96" t="s">
        <v>723</v>
      </c>
      <c r="E503" s="94">
        <v>3</v>
      </c>
      <c r="F503" s="96" t="s">
        <v>37</v>
      </c>
      <c r="G503" s="94">
        <v>36.18</v>
      </c>
      <c r="H503" s="94">
        <v>36</v>
      </c>
      <c r="I503" s="94">
        <v>18</v>
      </c>
      <c r="J503" s="94"/>
      <c r="K503" s="94"/>
      <c r="L503" s="109">
        <v>54</v>
      </c>
      <c r="M503" s="109">
        <v>1</v>
      </c>
      <c r="N503" s="109">
        <f t="shared" si="115"/>
        <v>36</v>
      </c>
      <c r="O503" s="109">
        <f t="shared" si="116"/>
        <v>18</v>
      </c>
      <c r="P503" s="109">
        <f t="shared" si="117"/>
        <v>0</v>
      </c>
      <c r="Q503" s="512"/>
      <c r="R503" s="109">
        <f t="shared" si="118"/>
        <v>54</v>
      </c>
      <c r="S503" s="512">
        <v>75</v>
      </c>
      <c r="T503" s="109">
        <v>59</v>
      </c>
      <c r="U503" s="109" t="s">
        <v>100</v>
      </c>
      <c r="V503" s="92"/>
      <c r="W503" s="93"/>
      <c r="X503" s="524" t="s">
        <v>1597</v>
      </c>
    </row>
    <row r="504" spans="1:75" ht="16.5" customHeight="1">
      <c r="A504" s="95">
        <v>26</v>
      </c>
      <c r="B504" s="94">
        <v>28</v>
      </c>
      <c r="C504" s="93" t="s">
        <v>1848</v>
      </c>
      <c r="D504" s="96" t="s">
        <v>723</v>
      </c>
      <c r="E504" s="92">
        <v>3</v>
      </c>
      <c r="F504" s="96" t="s">
        <v>37</v>
      </c>
      <c r="G504" s="94">
        <v>36.18</v>
      </c>
      <c r="H504" s="94">
        <v>36</v>
      </c>
      <c r="I504" s="94">
        <v>18</v>
      </c>
      <c r="J504" s="94"/>
      <c r="K504" s="94"/>
      <c r="L504" s="109">
        <v>54</v>
      </c>
      <c r="M504" s="109">
        <v>2</v>
      </c>
      <c r="N504" s="109">
        <f t="shared" si="115"/>
        <v>72</v>
      </c>
      <c r="O504" s="109">
        <f t="shared" si="116"/>
        <v>36</v>
      </c>
      <c r="P504" s="109">
        <f t="shared" si="117"/>
        <v>0</v>
      </c>
      <c r="Q504" s="512"/>
      <c r="R504" s="109">
        <f t="shared" si="118"/>
        <v>108</v>
      </c>
      <c r="S504" s="512">
        <v>75</v>
      </c>
      <c r="T504" s="109">
        <v>59</v>
      </c>
      <c r="U504" s="109" t="s">
        <v>314</v>
      </c>
      <c r="V504" s="92"/>
      <c r="W504" s="93"/>
      <c r="X504" s="524" t="s">
        <v>1597</v>
      </c>
    </row>
    <row r="505" spans="1:75" ht="16.5" customHeight="1">
      <c r="A505" s="95">
        <v>27</v>
      </c>
      <c r="B505" s="94">
        <v>28</v>
      </c>
      <c r="C505" s="93" t="s">
        <v>944</v>
      </c>
      <c r="D505" s="96" t="s">
        <v>723</v>
      </c>
      <c r="E505" s="94">
        <v>3</v>
      </c>
      <c r="F505" s="96" t="s">
        <v>37</v>
      </c>
      <c r="G505" s="94">
        <v>36.18</v>
      </c>
      <c r="H505" s="94">
        <v>36</v>
      </c>
      <c r="I505" s="94">
        <v>18</v>
      </c>
      <c r="J505" s="94"/>
      <c r="K505" s="94"/>
      <c r="L505" s="109">
        <v>54</v>
      </c>
      <c r="M505" s="109">
        <v>2</v>
      </c>
      <c r="N505" s="109">
        <f t="shared" si="115"/>
        <v>72</v>
      </c>
      <c r="O505" s="109">
        <f t="shared" si="116"/>
        <v>36</v>
      </c>
      <c r="P505" s="109">
        <f t="shared" si="117"/>
        <v>0</v>
      </c>
      <c r="Q505" s="512"/>
      <c r="R505" s="109">
        <f t="shared" si="118"/>
        <v>108</v>
      </c>
      <c r="S505" s="512">
        <v>125</v>
      </c>
      <c r="T505" s="109">
        <v>59</v>
      </c>
      <c r="U505" s="109" t="s">
        <v>95</v>
      </c>
      <c r="V505" s="92"/>
      <c r="W505" s="93"/>
      <c r="X505" s="524" t="s">
        <v>1597</v>
      </c>
    </row>
    <row r="506" spans="1:75" ht="16.5" customHeight="1">
      <c r="A506" s="95">
        <v>28</v>
      </c>
      <c r="B506" s="94">
        <v>28</v>
      </c>
      <c r="C506" s="93" t="s">
        <v>954</v>
      </c>
      <c r="D506" s="116" t="s">
        <v>723</v>
      </c>
      <c r="E506" s="94">
        <v>3</v>
      </c>
      <c r="F506" s="96" t="s">
        <v>37</v>
      </c>
      <c r="G506" s="94">
        <v>36.18</v>
      </c>
      <c r="H506" s="94">
        <v>36</v>
      </c>
      <c r="I506" s="94">
        <v>18</v>
      </c>
      <c r="J506" s="94"/>
      <c r="K506" s="94"/>
      <c r="L506" s="109">
        <v>54</v>
      </c>
      <c r="M506" s="109">
        <v>1</v>
      </c>
      <c r="N506" s="109">
        <f t="shared" si="115"/>
        <v>36</v>
      </c>
      <c r="O506" s="109">
        <f t="shared" si="116"/>
        <v>18</v>
      </c>
      <c r="P506" s="109">
        <f t="shared" si="117"/>
        <v>0</v>
      </c>
      <c r="Q506" s="512"/>
      <c r="R506" s="109">
        <f t="shared" si="118"/>
        <v>54</v>
      </c>
      <c r="S506" s="512">
        <v>50</v>
      </c>
      <c r="T506" s="109">
        <v>59</v>
      </c>
      <c r="U506" s="109" t="s">
        <v>381</v>
      </c>
      <c r="V506" s="92"/>
      <c r="W506" s="93"/>
      <c r="X506" s="524" t="s">
        <v>1597</v>
      </c>
    </row>
    <row r="507" spans="1:75" ht="16.5" customHeight="1">
      <c r="A507" s="95">
        <v>29</v>
      </c>
      <c r="B507" s="94">
        <v>28</v>
      </c>
      <c r="C507" s="93" t="s">
        <v>1682</v>
      </c>
      <c r="D507" s="96" t="s">
        <v>723</v>
      </c>
      <c r="E507" s="92">
        <v>3</v>
      </c>
      <c r="F507" s="96" t="s">
        <v>37</v>
      </c>
      <c r="G507" s="94">
        <v>36.18</v>
      </c>
      <c r="H507" s="94">
        <v>36</v>
      </c>
      <c r="I507" s="94">
        <v>18</v>
      </c>
      <c r="J507" s="94"/>
      <c r="K507" s="94"/>
      <c r="L507" s="109">
        <v>54</v>
      </c>
      <c r="M507" s="109">
        <v>1</v>
      </c>
      <c r="N507" s="109">
        <f t="shared" si="115"/>
        <v>36</v>
      </c>
      <c r="O507" s="109">
        <f t="shared" si="116"/>
        <v>18</v>
      </c>
      <c r="P507" s="109">
        <f t="shared" si="117"/>
        <v>0</v>
      </c>
      <c r="Q507" s="512"/>
      <c r="R507" s="109">
        <f t="shared" si="118"/>
        <v>54</v>
      </c>
      <c r="S507" s="512">
        <v>100</v>
      </c>
      <c r="T507" s="109">
        <v>59</v>
      </c>
      <c r="U507" s="109" t="s">
        <v>1676</v>
      </c>
      <c r="V507" s="92"/>
      <c r="W507" s="93"/>
      <c r="X507" s="524" t="s">
        <v>1597</v>
      </c>
    </row>
    <row r="508" spans="1:75" ht="16.5" customHeight="1">
      <c r="A508" s="95">
        <v>30</v>
      </c>
      <c r="B508" s="94">
        <v>28</v>
      </c>
      <c r="C508" s="93" t="s">
        <v>1692</v>
      </c>
      <c r="D508" s="96" t="s">
        <v>206</v>
      </c>
      <c r="E508" s="94">
        <v>2</v>
      </c>
      <c r="F508" s="96" t="s">
        <v>44</v>
      </c>
      <c r="G508" s="94">
        <v>24.12</v>
      </c>
      <c r="H508" s="94">
        <v>24</v>
      </c>
      <c r="I508" s="94">
        <v>12</v>
      </c>
      <c r="J508" s="94"/>
      <c r="K508" s="94"/>
      <c r="L508" s="109">
        <v>36</v>
      </c>
      <c r="M508" s="109">
        <v>1</v>
      </c>
      <c r="N508" s="109">
        <f t="shared" si="115"/>
        <v>24</v>
      </c>
      <c r="O508" s="109">
        <f t="shared" si="116"/>
        <v>12</v>
      </c>
      <c r="P508" s="109">
        <f t="shared" si="117"/>
        <v>0</v>
      </c>
      <c r="Q508" s="512"/>
      <c r="R508" s="109">
        <f t="shared" si="118"/>
        <v>36</v>
      </c>
      <c r="S508" s="512">
        <v>100</v>
      </c>
      <c r="T508" s="109">
        <v>59</v>
      </c>
      <c r="U508" s="109" t="s">
        <v>842</v>
      </c>
      <c r="V508" s="92"/>
      <c r="W508" s="93"/>
      <c r="X508" s="524" t="s">
        <v>1597</v>
      </c>
    </row>
    <row r="509" spans="1:75" ht="16.5" customHeight="1">
      <c r="A509" s="95">
        <v>31</v>
      </c>
      <c r="B509" s="94">
        <v>28</v>
      </c>
      <c r="C509" s="93" t="s">
        <v>1872</v>
      </c>
      <c r="D509" s="96" t="s">
        <v>723</v>
      </c>
      <c r="E509" s="94">
        <v>3</v>
      </c>
      <c r="F509" s="96" t="s">
        <v>37</v>
      </c>
      <c r="G509" s="94">
        <v>36.18</v>
      </c>
      <c r="H509" s="94">
        <v>36</v>
      </c>
      <c r="I509" s="94">
        <v>18</v>
      </c>
      <c r="J509" s="94"/>
      <c r="K509" s="94"/>
      <c r="L509" s="109">
        <v>54</v>
      </c>
      <c r="M509" s="109">
        <v>1</v>
      </c>
      <c r="N509" s="109">
        <f t="shared" si="115"/>
        <v>36</v>
      </c>
      <c r="O509" s="109">
        <f t="shared" si="116"/>
        <v>18</v>
      </c>
      <c r="P509" s="109">
        <f t="shared" si="117"/>
        <v>0</v>
      </c>
      <c r="Q509" s="512"/>
      <c r="R509" s="109">
        <f t="shared" si="118"/>
        <v>54</v>
      </c>
      <c r="S509" s="512">
        <v>100</v>
      </c>
      <c r="T509" s="109">
        <v>59</v>
      </c>
      <c r="U509" s="109" t="s">
        <v>601</v>
      </c>
      <c r="V509" s="92"/>
      <c r="W509" s="93"/>
      <c r="X509" s="524" t="s">
        <v>1597</v>
      </c>
    </row>
    <row r="510" spans="1:75" ht="16.5" customHeight="1">
      <c r="A510" s="95">
        <v>32</v>
      </c>
      <c r="B510" s="94">
        <v>28</v>
      </c>
      <c r="C510" s="93" t="s">
        <v>1876</v>
      </c>
      <c r="D510" s="96" t="s">
        <v>206</v>
      </c>
      <c r="E510" s="92">
        <v>2</v>
      </c>
      <c r="F510" s="96" t="s">
        <v>44</v>
      </c>
      <c r="G510" s="94">
        <v>24.12</v>
      </c>
      <c r="H510" s="94">
        <v>24</v>
      </c>
      <c r="I510" s="94">
        <v>12</v>
      </c>
      <c r="J510" s="94"/>
      <c r="K510" s="94"/>
      <c r="L510" s="109">
        <v>36</v>
      </c>
      <c r="M510" s="109">
        <v>1</v>
      </c>
      <c r="N510" s="109">
        <f t="shared" si="115"/>
        <v>24</v>
      </c>
      <c r="O510" s="109">
        <f t="shared" si="116"/>
        <v>12</v>
      </c>
      <c r="P510" s="109">
        <f t="shared" si="117"/>
        <v>0</v>
      </c>
      <c r="Q510" s="512"/>
      <c r="R510" s="109">
        <f t="shared" si="118"/>
        <v>36</v>
      </c>
      <c r="S510" s="512">
        <v>100</v>
      </c>
      <c r="T510" s="109">
        <v>59</v>
      </c>
      <c r="U510" s="109" t="s">
        <v>601</v>
      </c>
      <c r="V510" s="92"/>
      <c r="W510" s="93"/>
      <c r="X510" s="524" t="s">
        <v>1597</v>
      </c>
    </row>
    <row r="511" spans="1:75" ht="16.5" customHeight="1">
      <c r="A511" s="95">
        <v>33</v>
      </c>
      <c r="B511" s="94">
        <v>28</v>
      </c>
      <c r="C511" s="93" t="s">
        <v>1877</v>
      </c>
      <c r="D511" s="96" t="s">
        <v>723</v>
      </c>
      <c r="E511" s="94">
        <v>3</v>
      </c>
      <c r="F511" s="96" t="s">
        <v>37</v>
      </c>
      <c r="G511" s="94">
        <v>36.18</v>
      </c>
      <c r="H511" s="94">
        <v>36</v>
      </c>
      <c r="I511" s="94">
        <v>18</v>
      </c>
      <c r="J511" s="94"/>
      <c r="K511" s="94"/>
      <c r="L511" s="109">
        <v>54</v>
      </c>
      <c r="M511" s="109">
        <v>1</v>
      </c>
      <c r="N511" s="109">
        <f t="shared" si="115"/>
        <v>36</v>
      </c>
      <c r="O511" s="109">
        <f t="shared" si="116"/>
        <v>18</v>
      </c>
      <c r="P511" s="109">
        <f t="shared" si="117"/>
        <v>0</v>
      </c>
      <c r="Q511" s="512"/>
      <c r="R511" s="109">
        <f t="shared" si="118"/>
        <v>54</v>
      </c>
      <c r="S511" s="512">
        <v>100</v>
      </c>
      <c r="T511" s="109">
        <v>59</v>
      </c>
      <c r="U511" s="109" t="s">
        <v>844</v>
      </c>
      <c r="V511" s="92"/>
      <c r="W511" s="93"/>
      <c r="X511" s="524" t="s">
        <v>1597</v>
      </c>
    </row>
    <row r="512" spans="1:75" ht="16.5" customHeight="1">
      <c r="A512" s="95">
        <v>34</v>
      </c>
      <c r="B512" s="94">
        <v>28</v>
      </c>
      <c r="C512" s="93" t="s">
        <v>1881</v>
      </c>
      <c r="D512" s="96" t="s">
        <v>723</v>
      </c>
      <c r="E512" s="94">
        <v>3</v>
      </c>
      <c r="F512" s="96" t="s">
        <v>37</v>
      </c>
      <c r="G512" s="94">
        <v>36.18</v>
      </c>
      <c r="H512" s="94">
        <v>36</v>
      </c>
      <c r="I512" s="94">
        <v>18</v>
      </c>
      <c r="J512" s="94"/>
      <c r="K512" s="94"/>
      <c r="L512" s="109">
        <v>54</v>
      </c>
      <c r="M512" s="109">
        <v>1</v>
      </c>
      <c r="N512" s="109">
        <f t="shared" si="115"/>
        <v>36</v>
      </c>
      <c r="O512" s="109">
        <f t="shared" si="116"/>
        <v>18</v>
      </c>
      <c r="P512" s="109">
        <f t="shared" si="117"/>
        <v>0</v>
      </c>
      <c r="Q512" s="512"/>
      <c r="R512" s="109">
        <f t="shared" si="118"/>
        <v>54</v>
      </c>
      <c r="S512" s="512">
        <v>100</v>
      </c>
      <c r="T512" s="109">
        <v>59</v>
      </c>
      <c r="U512" s="109" t="s">
        <v>1690</v>
      </c>
      <c r="V512" s="92"/>
      <c r="W512" s="93"/>
      <c r="X512" s="524" t="s">
        <v>1597</v>
      </c>
    </row>
    <row r="513" spans="1:75" ht="16.5" customHeight="1">
      <c r="A513" s="95">
        <v>35</v>
      </c>
      <c r="B513" s="94">
        <v>28</v>
      </c>
      <c r="C513" s="93" t="s">
        <v>1883</v>
      </c>
      <c r="D513" s="137" t="s">
        <v>723</v>
      </c>
      <c r="E513" s="94">
        <v>3</v>
      </c>
      <c r="F513" s="96" t="s">
        <v>37</v>
      </c>
      <c r="G513" s="94">
        <v>36.18</v>
      </c>
      <c r="H513" s="94">
        <v>36</v>
      </c>
      <c r="I513" s="94">
        <v>18</v>
      </c>
      <c r="J513" s="94"/>
      <c r="K513" s="94"/>
      <c r="L513" s="109">
        <v>54</v>
      </c>
      <c r="M513" s="109">
        <v>1</v>
      </c>
      <c r="N513" s="109">
        <f t="shared" si="115"/>
        <v>36</v>
      </c>
      <c r="O513" s="109">
        <f t="shared" si="116"/>
        <v>18</v>
      </c>
      <c r="P513" s="109">
        <f t="shared" si="117"/>
        <v>0</v>
      </c>
      <c r="Q513" s="512"/>
      <c r="R513" s="109">
        <f t="shared" si="118"/>
        <v>54</v>
      </c>
      <c r="S513" s="512">
        <v>100</v>
      </c>
      <c r="T513" s="109">
        <v>59</v>
      </c>
      <c r="U513" s="109" t="s">
        <v>1693</v>
      </c>
      <c r="V513" s="92"/>
      <c r="W513" s="93"/>
      <c r="X513" s="524" t="s">
        <v>1597</v>
      </c>
    </row>
    <row r="514" spans="1:75" ht="16.5" customHeight="1">
      <c r="A514" s="103"/>
      <c r="B514" s="94"/>
      <c r="C514" s="98" t="s">
        <v>313</v>
      </c>
      <c r="D514" s="96"/>
      <c r="E514" s="94"/>
      <c r="F514" s="96"/>
      <c r="G514" s="94"/>
      <c r="H514" s="94"/>
      <c r="I514" s="94"/>
      <c r="J514" s="94"/>
      <c r="K514" s="94"/>
      <c r="L514" s="109"/>
      <c r="M514" s="609">
        <f>SUM(M479:M513)</f>
        <v>51</v>
      </c>
      <c r="N514" s="104">
        <f>SUM(N479:N513)</f>
        <v>1512</v>
      </c>
      <c r="O514" s="104">
        <f>SUM(O479:O513)</f>
        <v>756</v>
      </c>
      <c r="P514" s="104">
        <f>SUM(P479:P513)</f>
        <v>0</v>
      </c>
      <c r="Q514" s="649"/>
      <c r="R514" s="104">
        <f>SUM(R479:R513)</f>
        <v>2268</v>
      </c>
      <c r="S514" s="512"/>
      <c r="T514" s="109"/>
      <c r="U514" s="109"/>
      <c r="V514" s="105"/>
      <c r="W514" s="98"/>
      <c r="X514" s="524" t="s">
        <v>1597</v>
      </c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  <c r="AV514" s="134"/>
      <c r="AW514" s="134"/>
      <c r="AX514" s="134"/>
      <c r="AY514" s="134"/>
      <c r="AZ514" s="134"/>
      <c r="BA514" s="134"/>
      <c r="BB514" s="134"/>
      <c r="BC514" s="134"/>
      <c r="BD514" s="134"/>
      <c r="BE514" s="134"/>
      <c r="BF514" s="134"/>
      <c r="BG514" s="134"/>
      <c r="BH514" s="134"/>
      <c r="BI514" s="134"/>
      <c r="BJ514" s="134"/>
      <c r="BK514" s="134"/>
      <c r="BL514" s="134"/>
      <c r="BM514" s="134"/>
      <c r="BN514" s="134"/>
      <c r="BO514" s="134"/>
      <c r="BP514" s="134"/>
      <c r="BQ514" s="134"/>
      <c r="BR514" s="134"/>
      <c r="BS514" s="134"/>
      <c r="BT514" s="134"/>
      <c r="BU514" s="134"/>
      <c r="BV514" s="134"/>
      <c r="BW514" s="134"/>
    </row>
    <row r="515" spans="1:75" ht="16.5" customHeight="1">
      <c r="A515" s="91">
        <v>1</v>
      </c>
      <c r="B515" s="94">
        <v>29</v>
      </c>
      <c r="C515" s="93" t="s">
        <v>694</v>
      </c>
      <c r="D515" s="96" t="s">
        <v>695</v>
      </c>
      <c r="E515" s="92">
        <v>2</v>
      </c>
      <c r="F515" s="96" t="s">
        <v>37</v>
      </c>
      <c r="G515" s="94">
        <v>24.12</v>
      </c>
      <c r="H515" s="94">
        <v>24</v>
      </c>
      <c r="I515" s="94">
        <v>12</v>
      </c>
      <c r="J515" s="94"/>
      <c r="K515" s="94"/>
      <c r="L515" s="109">
        <v>36</v>
      </c>
      <c r="M515" s="109">
        <v>4</v>
      </c>
      <c r="N515" s="109">
        <f t="shared" ref="N515:N525" si="119">H515*M515</f>
        <v>96</v>
      </c>
      <c r="O515" s="109">
        <f t="shared" ref="O515:O525" si="120">I515*M515</f>
        <v>48</v>
      </c>
      <c r="P515" s="109">
        <f t="shared" ref="P515:P525" si="121">J515*M515</f>
        <v>0</v>
      </c>
      <c r="Q515" s="512"/>
      <c r="R515" s="109">
        <f t="shared" ref="R515:R525" si="122">L515*M515</f>
        <v>144</v>
      </c>
      <c r="S515" s="512">
        <v>54.5</v>
      </c>
      <c r="T515" s="109">
        <v>58</v>
      </c>
      <c r="U515" s="109" t="s">
        <v>46</v>
      </c>
      <c r="V515" s="92"/>
      <c r="W515" s="93"/>
      <c r="X515" s="524" t="s">
        <v>1604</v>
      </c>
    </row>
    <row r="516" spans="1:75" ht="16.5" customHeight="1">
      <c r="A516" s="91">
        <v>2</v>
      </c>
      <c r="B516" s="94">
        <v>29</v>
      </c>
      <c r="C516" s="93" t="s">
        <v>694</v>
      </c>
      <c r="D516" s="96" t="s">
        <v>695</v>
      </c>
      <c r="E516" s="92">
        <v>2</v>
      </c>
      <c r="F516" s="96" t="s">
        <v>37</v>
      </c>
      <c r="G516" s="94">
        <v>24.12</v>
      </c>
      <c r="H516" s="94">
        <v>24</v>
      </c>
      <c r="I516" s="94">
        <v>12</v>
      </c>
      <c r="J516" s="94"/>
      <c r="K516" s="94"/>
      <c r="L516" s="109">
        <v>36</v>
      </c>
      <c r="M516" s="109">
        <v>4</v>
      </c>
      <c r="N516" s="109">
        <f t="shared" si="119"/>
        <v>96</v>
      </c>
      <c r="O516" s="109">
        <f t="shared" si="120"/>
        <v>48</v>
      </c>
      <c r="P516" s="109">
        <f t="shared" si="121"/>
        <v>0</v>
      </c>
      <c r="Q516" s="512"/>
      <c r="R516" s="109">
        <f t="shared" si="122"/>
        <v>144</v>
      </c>
      <c r="S516" s="512">
        <v>57.75</v>
      </c>
      <c r="T516" s="109">
        <v>58</v>
      </c>
      <c r="U516" s="109" t="s">
        <v>23</v>
      </c>
      <c r="V516" s="92"/>
      <c r="W516" s="93"/>
      <c r="X516" s="524" t="s">
        <v>1604</v>
      </c>
    </row>
    <row r="517" spans="1:75" ht="16.5" customHeight="1">
      <c r="A517" s="91">
        <v>3</v>
      </c>
      <c r="B517" s="94">
        <v>29</v>
      </c>
      <c r="C517" s="93" t="s">
        <v>694</v>
      </c>
      <c r="D517" s="96" t="s">
        <v>695</v>
      </c>
      <c r="E517" s="92">
        <v>2</v>
      </c>
      <c r="F517" s="96" t="s">
        <v>37</v>
      </c>
      <c r="G517" s="94">
        <v>24.12</v>
      </c>
      <c r="H517" s="94">
        <v>24</v>
      </c>
      <c r="I517" s="94">
        <v>12</v>
      </c>
      <c r="J517" s="94"/>
      <c r="K517" s="94"/>
      <c r="L517" s="109">
        <v>36</v>
      </c>
      <c r="M517" s="109">
        <v>3</v>
      </c>
      <c r="N517" s="109">
        <f t="shared" si="119"/>
        <v>72</v>
      </c>
      <c r="O517" s="109">
        <f t="shared" si="120"/>
        <v>36</v>
      </c>
      <c r="P517" s="109">
        <f t="shared" si="121"/>
        <v>0</v>
      </c>
      <c r="Q517" s="512"/>
      <c r="R517" s="109">
        <f t="shared" si="122"/>
        <v>108</v>
      </c>
      <c r="S517" s="512">
        <v>51.333333333333336</v>
      </c>
      <c r="T517" s="109">
        <v>58</v>
      </c>
      <c r="U517" s="109" t="s">
        <v>635</v>
      </c>
      <c r="V517" s="92"/>
      <c r="W517" s="93"/>
      <c r="X517" s="524" t="s">
        <v>1604</v>
      </c>
    </row>
    <row r="518" spans="1:75" ht="16.5" customHeight="1">
      <c r="A518" s="91">
        <v>4</v>
      </c>
      <c r="B518" s="94">
        <v>29</v>
      </c>
      <c r="C518" s="93" t="s">
        <v>933</v>
      </c>
      <c r="D518" s="96" t="s">
        <v>695</v>
      </c>
      <c r="E518" s="94">
        <v>2</v>
      </c>
      <c r="F518" s="96" t="s">
        <v>37</v>
      </c>
      <c r="G518" s="94">
        <v>24.12</v>
      </c>
      <c r="H518" s="94">
        <v>24</v>
      </c>
      <c r="I518" s="94">
        <v>12</v>
      </c>
      <c r="J518" s="94"/>
      <c r="K518" s="94"/>
      <c r="L518" s="109">
        <v>36</v>
      </c>
      <c r="M518" s="109">
        <v>5</v>
      </c>
      <c r="N518" s="109">
        <f t="shared" si="119"/>
        <v>120</v>
      </c>
      <c r="O518" s="109">
        <f t="shared" si="120"/>
        <v>60</v>
      </c>
      <c r="P518" s="109">
        <f t="shared" si="121"/>
        <v>0</v>
      </c>
      <c r="Q518" s="512"/>
      <c r="R518" s="109">
        <f t="shared" si="122"/>
        <v>180</v>
      </c>
      <c r="S518" s="512">
        <v>49.2</v>
      </c>
      <c r="T518" s="109">
        <v>58</v>
      </c>
      <c r="U518" s="109" t="s">
        <v>99</v>
      </c>
      <c r="V518" s="92"/>
      <c r="W518" s="93"/>
      <c r="X518" s="524" t="s">
        <v>1604</v>
      </c>
    </row>
    <row r="519" spans="1:75" ht="16.5" customHeight="1">
      <c r="A519" s="91">
        <v>5</v>
      </c>
      <c r="B519" s="94">
        <v>29</v>
      </c>
      <c r="C519" s="93" t="s">
        <v>1794</v>
      </c>
      <c r="D519" s="96" t="s">
        <v>695</v>
      </c>
      <c r="E519" s="94">
        <v>2</v>
      </c>
      <c r="F519" s="96" t="s">
        <v>37</v>
      </c>
      <c r="G519" s="94">
        <v>24.12</v>
      </c>
      <c r="H519" s="94">
        <v>24</v>
      </c>
      <c r="I519" s="94">
        <v>12</v>
      </c>
      <c r="J519" s="94"/>
      <c r="K519" s="94"/>
      <c r="L519" s="109">
        <v>36</v>
      </c>
      <c r="M519" s="109">
        <v>1</v>
      </c>
      <c r="N519" s="109">
        <f t="shared" si="119"/>
        <v>24</v>
      </c>
      <c r="O519" s="109">
        <f t="shared" si="120"/>
        <v>12</v>
      </c>
      <c r="P519" s="109">
        <f t="shared" si="121"/>
        <v>0</v>
      </c>
      <c r="Q519" s="512"/>
      <c r="R519" s="109">
        <f t="shared" si="122"/>
        <v>36</v>
      </c>
      <c r="S519" s="512">
        <v>59</v>
      </c>
      <c r="T519" s="109">
        <v>58</v>
      </c>
      <c r="U519" s="109" t="s">
        <v>498</v>
      </c>
      <c r="V519" s="92"/>
      <c r="W519" s="93"/>
      <c r="X519" s="524" t="s">
        <v>1604</v>
      </c>
    </row>
    <row r="520" spans="1:75" ht="16.5" customHeight="1">
      <c r="A520" s="91">
        <v>6</v>
      </c>
      <c r="B520" s="94">
        <v>29</v>
      </c>
      <c r="C520" s="93" t="s">
        <v>694</v>
      </c>
      <c r="D520" s="96" t="s">
        <v>695</v>
      </c>
      <c r="E520" s="94">
        <v>2</v>
      </c>
      <c r="F520" s="96" t="s">
        <v>37</v>
      </c>
      <c r="G520" s="94">
        <v>24.12</v>
      </c>
      <c r="H520" s="94">
        <v>24</v>
      </c>
      <c r="I520" s="94">
        <v>12</v>
      </c>
      <c r="J520" s="94"/>
      <c r="K520" s="94"/>
      <c r="L520" s="109">
        <v>36</v>
      </c>
      <c r="M520" s="109">
        <v>2</v>
      </c>
      <c r="N520" s="109">
        <f t="shared" si="119"/>
        <v>48</v>
      </c>
      <c r="O520" s="109">
        <f t="shared" si="120"/>
        <v>24</v>
      </c>
      <c r="P520" s="109">
        <f t="shared" si="121"/>
        <v>0</v>
      </c>
      <c r="Q520" s="512"/>
      <c r="R520" s="109">
        <f t="shared" si="122"/>
        <v>72</v>
      </c>
      <c r="S520" s="512">
        <v>58</v>
      </c>
      <c r="T520" s="109">
        <v>58</v>
      </c>
      <c r="U520" s="109" t="s">
        <v>1653</v>
      </c>
      <c r="V520" s="92"/>
      <c r="W520" s="93"/>
      <c r="X520" s="524" t="s">
        <v>1604</v>
      </c>
    </row>
    <row r="521" spans="1:75" ht="16.5" customHeight="1">
      <c r="A521" s="91">
        <v>7</v>
      </c>
      <c r="B521" s="94">
        <v>29</v>
      </c>
      <c r="C521" s="93" t="s">
        <v>123</v>
      </c>
      <c r="D521" s="96" t="s">
        <v>418</v>
      </c>
      <c r="E521" s="94">
        <v>2</v>
      </c>
      <c r="F521" s="96" t="s">
        <v>44</v>
      </c>
      <c r="G521" s="94">
        <v>24.12</v>
      </c>
      <c r="H521" s="94">
        <v>24</v>
      </c>
      <c r="I521" s="94">
        <v>12</v>
      </c>
      <c r="J521" s="94"/>
      <c r="K521" s="94"/>
      <c r="L521" s="109">
        <v>36</v>
      </c>
      <c r="M521" s="109">
        <v>1</v>
      </c>
      <c r="N521" s="109">
        <f t="shared" si="119"/>
        <v>24</v>
      </c>
      <c r="O521" s="109">
        <f t="shared" si="120"/>
        <v>12</v>
      </c>
      <c r="P521" s="109">
        <f t="shared" si="121"/>
        <v>0</v>
      </c>
      <c r="Q521" s="512"/>
      <c r="R521" s="109">
        <f t="shared" si="122"/>
        <v>36</v>
      </c>
      <c r="S521" s="512">
        <v>100</v>
      </c>
      <c r="T521" s="109">
        <v>59</v>
      </c>
      <c r="U521" s="109" t="s">
        <v>550</v>
      </c>
      <c r="V521" s="92"/>
      <c r="W521" s="93"/>
      <c r="X521" s="524" t="s">
        <v>1604</v>
      </c>
    </row>
    <row r="522" spans="1:75" ht="16.5" customHeight="1">
      <c r="A522" s="91">
        <v>8</v>
      </c>
      <c r="B522" s="94">
        <v>29</v>
      </c>
      <c r="C522" s="93" t="s">
        <v>123</v>
      </c>
      <c r="D522" s="96" t="s">
        <v>418</v>
      </c>
      <c r="E522" s="92">
        <v>2</v>
      </c>
      <c r="F522" s="96" t="s">
        <v>44</v>
      </c>
      <c r="G522" s="94">
        <v>24.12</v>
      </c>
      <c r="H522" s="94">
        <v>24</v>
      </c>
      <c r="I522" s="94">
        <v>12</v>
      </c>
      <c r="J522" s="94"/>
      <c r="K522" s="94"/>
      <c r="L522" s="109">
        <v>36</v>
      </c>
      <c r="M522" s="109">
        <v>1</v>
      </c>
      <c r="N522" s="109">
        <f t="shared" si="119"/>
        <v>24</v>
      </c>
      <c r="O522" s="109">
        <f t="shared" si="120"/>
        <v>12</v>
      </c>
      <c r="P522" s="109">
        <f t="shared" si="121"/>
        <v>0</v>
      </c>
      <c r="Q522" s="512"/>
      <c r="R522" s="109">
        <f t="shared" si="122"/>
        <v>36</v>
      </c>
      <c r="S522" s="512">
        <v>90</v>
      </c>
      <c r="T522" s="109">
        <v>59</v>
      </c>
      <c r="U522" s="109" t="s">
        <v>549</v>
      </c>
      <c r="V522" s="92"/>
      <c r="W522" s="93"/>
      <c r="X522" s="524" t="s">
        <v>1604</v>
      </c>
    </row>
    <row r="523" spans="1:75" ht="16.5" customHeight="1">
      <c r="A523" s="91">
        <v>9</v>
      </c>
      <c r="B523" s="94">
        <v>29</v>
      </c>
      <c r="C523" s="93" t="s">
        <v>123</v>
      </c>
      <c r="D523" s="96" t="s">
        <v>418</v>
      </c>
      <c r="E523" s="92">
        <v>2</v>
      </c>
      <c r="F523" s="96" t="s">
        <v>44</v>
      </c>
      <c r="G523" s="94">
        <v>24.12</v>
      </c>
      <c r="H523" s="94">
        <v>24</v>
      </c>
      <c r="I523" s="94">
        <v>12</v>
      </c>
      <c r="J523" s="94"/>
      <c r="K523" s="94"/>
      <c r="L523" s="109">
        <v>36</v>
      </c>
      <c r="M523" s="109">
        <v>1</v>
      </c>
      <c r="N523" s="109">
        <f t="shared" si="119"/>
        <v>24</v>
      </c>
      <c r="O523" s="109">
        <f t="shared" si="120"/>
        <v>12</v>
      </c>
      <c r="P523" s="109">
        <f t="shared" si="121"/>
        <v>0</v>
      </c>
      <c r="Q523" s="512"/>
      <c r="R523" s="109">
        <f t="shared" si="122"/>
        <v>36</v>
      </c>
      <c r="S523" s="512">
        <v>100</v>
      </c>
      <c r="T523" s="109">
        <v>59</v>
      </c>
      <c r="U523" s="109" t="s">
        <v>89</v>
      </c>
      <c r="V523" s="92"/>
      <c r="W523" s="93"/>
      <c r="X523" s="524" t="s">
        <v>1604</v>
      </c>
    </row>
    <row r="524" spans="1:75" ht="16.5" customHeight="1">
      <c r="A524" s="91">
        <v>10</v>
      </c>
      <c r="B524" s="94">
        <v>29</v>
      </c>
      <c r="C524" s="93" t="s">
        <v>1845</v>
      </c>
      <c r="D524" s="96" t="s">
        <v>1844</v>
      </c>
      <c r="E524" s="94">
        <v>2</v>
      </c>
      <c r="F524" s="96" t="s">
        <v>44</v>
      </c>
      <c r="G524" s="94">
        <v>24.12</v>
      </c>
      <c r="H524" s="94">
        <v>24</v>
      </c>
      <c r="I524" s="94">
        <v>12</v>
      </c>
      <c r="J524" s="94"/>
      <c r="K524" s="94"/>
      <c r="L524" s="109">
        <v>36</v>
      </c>
      <c r="M524" s="109">
        <v>2</v>
      </c>
      <c r="N524" s="109">
        <f t="shared" si="119"/>
        <v>48</v>
      </c>
      <c r="O524" s="109">
        <f t="shared" si="120"/>
        <v>24</v>
      </c>
      <c r="P524" s="109">
        <f t="shared" si="121"/>
        <v>0</v>
      </c>
      <c r="Q524" s="512"/>
      <c r="R524" s="109">
        <f t="shared" si="122"/>
        <v>72</v>
      </c>
      <c r="S524" s="512">
        <v>100</v>
      </c>
      <c r="T524" s="109">
        <v>59</v>
      </c>
      <c r="U524" s="109" t="s">
        <v>89</v>
      </c>
      <c r="V524" s="92"/>
      <c r="W524" s="93"/>
      <c r="X524" s="524" t="s">
        <v>1604</v>
      </c>
    </row>
    <row r="525" spans="1:75" ht="16.5" customHeight="1">
      <c r="A525" s="91">
        <v>11</v>
      </c>
      <c r="B525" s="94">
        <v>29</v>
      </c>
      <c r="C525" s="93" t="s">
        <v>123</v>
      </c>
      <c r="D525" s="96" t="s">
        <v>418</v>
      </c>
      <c r="E525" s="92">
        <v>2</v>
      </c>
      <c r="F525" s="96" t="s">
        <v>44</v>
      </c>
      <c r="G525" s="94">
        <v>24.12</v>
      </c>
      <c r="H525" s="94">
        <v>24</v>
      </c>
      <c r="I525" s="94">
        <v>12</v>
      </c>
      <c r="J525" s="94"/>
      <c r="K525" s="94"/>
      <c r="L525" s="109">
        <v>36</v>
      </c>
      <c r="M525" s="109">
        <v>1</v>
      </c>
      <c r="N525" s="109">
        <f t="shared" si="119"/>
        <v>24</v>
      </c>
      <c r="O525" s="109">
        <f t="shared" si="120"/>
        <v>12</v>
      </c>
      <c r="P525" s="109">
        <f t="shared" si="121"/>
        <v>0</v>
      </c>
      <c r="Q525" s="512"/>
      <c r="R525" s="109">
        <f t="shared" si="122"/>
        <v>36</v>
      </c>
      <c r="S525" s="512">
        <v>100</v>
      </c>
      <c r="T525" s="109">
        <v>59</v>
      </c>
      <c r="U525" s="109" t="s">
        <v>99</v>
      </c>
      <c r="V525" s="92"/>
      <c r="W525" s="93"/>
      <c r="X525" s="524" t="s">
        <v>1604</v>
      </c>
    </row>
    <row r="526" spans="1:75" ht="16.5" customHeight="1">
      <c r="A526" s="103"/>
      <c r="B526" s="94"/>
      <c r="C526" s="98" t="s">
        <v>313</v>
      </c>
      <c r="D526" s="96"/>
      <c r="E526" s="94"/>
      <c r="F526" s="96"/>
      <c r="G526" s="94"/>
      <c r="H526" s="94"/>
      <c r="I526" s="94"/>
      <c r="J526" s="94"/>
      <c r="K526" s="94"/>
      <c r="L526" s="109"/>
      <c r="M526" s="609">
        <f>SUM(M515:M525)</f>
        <v>25</v>
      </c>
      <c r="N526" s="104">
        <f>SUM(N515:N525)</f>
        <v>600</v>
      </c>
      <c r="O526" s="104">
        <f>SUM(O515:O525)</f>
        <v>300</v>
      </c>
      <c r="P526" s="104">
        <f>SUM(P515:P525)</f>
        <v>0</v>
      </c>
      <c r="Q526" s="649"/>
      <c r="R526" s="104">
        <f>SUM(R515:R525)</f>
        <v>900</v>
      </c>
      <c r="S526" s="512"/>
      <c r="T526" s="109"/>
      <c r="U526" s="109"/>
      <c r="V526" s="105"/>
      <c r="W526" s="98"/>
      <c r="X526" s="524" t="s">
        <v>1604</v>
      </c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  <c r="AR526" s="134"/>
      <c r="AS526" s="134"/>
      <c r="AT526" s="134"/>
      <c r="AU526" s="134"/>
      <c r="AV526" s="134"/>
      <c r="AW526" s="134"/>
      <c r="AX526" s="134"/>
      <c r="AY526" s="134"/>
      <c r="AZ526" s="134"/>
      <c r="BA526" s="134"/>
      <c r="BB526" s="134"/>
      <c r="BC526" s="134"/>
      <c r="BD526" s="134"/>
      <c r="BE526" s="134"/>
      <c r="BF526" s="134"/>
      <c r="BG526" s="134"/>
      <c r="BH526" s="134"/>
      <c r="BI526" s="134"/>
      <c r="BJ526" s="134"/>
      <c r="BK526" s="134"/>
      <c r="BL526" s="134"/>
      <c r="BM526" s="134"/>
      <c r="BN526" s="134"/>
      <c r="BO526" s="134"/>
      <c r="BP526" s="134"/>
      <c r="BQ526" s="134"/>
      <c r="BR526" s="134"/>
      <c r="BS526" s="134"/>
      <c r="BT526" s="134"/>
      <c r="BU526" s="134"/>
      <c r="BV526" s="134"/>
      <c r="BW526" s="134"/>
    </row>
    <row r="527" spans="1:75" ht="16.5" customHeight="1">
      <c r="A527" s="95">
        <v>1</v>
      </c>
      <c r="B527" s="94">
        <v>30</v>
      </c>
      <c r="C527" s="93" t="s">
        <v>664</v>
      </c>
      <c r="D527" s="96" t="s">
        <v>665</v>
      </c>
      <c r="E527" s="92">
        <v>2</v>
      </c>
      <c r="F527" s="96" t="s">
        <v>37</v>
      </c>
      <c r="G527" s="94" t="s">
        <v>1101</v>
      </c>
      <c r="H527" s="94">
        <v>21</v>
      </c>
      <c r="I527" s="94">
        <v>18</v>
      </c>
      <c r="J527" s="94"/>
      <c r="K527" s="94"/>
      <c r="L527" s="109">
        <v>39</v>
      </c>
      <c r="M527" s="109">
        <v>1</v>
      </c>
      <c r="N527" s="109">
        <f t="shared" ref="N527:N547" si="123">H527*M527</f>
        <v>21</v>
      </c>
      <c r="O527" s="109">
        <f t="shared" ref="O527:O547" si="124">I527*M527</f>
        <v>18</v>
      </c>
      <c r="P527" s="109">
        <f t="shared" ref="P527:P547" si="125">J527*M527</f>
        <v>0</v>
      </c>
      <c r="Q527" s="512"/>
      <c r="R527" s="109">
        <f t="shared" ref="R527:R547" si="126">L527*M527</f>
        <v>39</v>
      </c>
      <c r="S527" s="512">
        <v>80</v>
      </c>
      <c r="T527" s="109">
        <v>57</v>
      </c>
      <c r="U527" s="109" t="s">
        <v>23</v>
      </c>
      <c r="V527" s="92"/>
      <c r="W527" s="93"/>
      <c r="X527" s="524" t="s">
        <v>1553</v>
      </c>
    </row>
    <row r="528" spans="1:75" ht="16.5" customHeight="1">
      <c r="A528" s="95">
        <v>2</v>
      </c>
      <c r="B528" s="94">
        <v>30</v>
      </c>
      <c r="C528" s="93" t="s">
        <v>664</v>
      </c>
      <c r="D528" s="96" t="s">
        <v>665</v>
      </c>
      <c r="E528" s="94">
        <v>2</v>
      </c>
      <c r="F528" s="96" t="s">
        <v>37</v>
      </c>
      <c r="G528" s="94" t="s">
        <v>1101</v>
      </c>
      <c r="H528" s="94">
        <v>21</v>
      </c>
      <c r="I528" s="94">
        <v>18</v>
      </c>
      <c r="J528" s="94"/>
      <c r="K528" s="94"/>
      <c r="L528" s="109">
        <v>39</v>
      </c>
      <c r="M528" s="109">
        <v>1</v>
      </c>
      <c r="N528" s="109">
        <f t="shared" si="123"/>
        <v>21</v>
      </c>
      <c r="O528" s="109">
        <f t="shared" si="124"/>
        <v>18</v>
      </c>
      <c r="P528" s="109">
        <f t="shared" si="125"/>
        <v>0</v>
      </c>
      <c r="Q528" s="512"/>
      <c r="R528" s="109">
        <f t="shared" si="126"/>
        <v>39</v>
      </c>
      <c r="S528" s="512">
        <v>50</v>
      </c>
      <c r="T528" s="109">
        <v>57</v>
      </c>
      <c r="U528" s="109" t="s">
        <v>550</v>
      </c>
      <c r="V528" s="92" t="s">
        <v>1557</v>
      </c>
      <c r="W528" s="93"/>
      <c r="X528" s="524" t="s">
        <v>1553</v>
      </c>
    </row>
    <row r="529" spans="1:75" ht="16.5" customHeight="1">
      <c r="A529" s="95">
        <v>3</v>
      </c>
      <c r="B529" s="94">
        <v>30</v>
      </c>
      <c r="C529" s="93" t="s">
        <v>664</v>
      </c>
      <c r="D529" s="96" t="s">
        <v>665</v>
      </c>
      <c r="E529" s="92">
        <v>2</v>
      </c>
      <c r="F529" s="96" t="s">
        <v>37</v>
      </c>
      <c r="G529" s="94" t="s">
        <v>1101</v>
      </c>
      <c r="H529" s="94">
        <v>21</v>
      </c>
      <c r="I529" s="94">
        <v>18</v>
      </c>
      <c r="J529" s="94"/>
      <c r="K529" s="94"/>
      <c r="L529" s="109">
        <v>39</v>
      </c>
      <c r="M529" s="109">
        <v>1</v>
      </c>
      <c r="N529" s="109">
        <f t="shared" si="123"/>
        <v>21</v>
      </c>
      <c r="O529" s="109">
        <f t="shared" si="124"/>
        <v>18</v>
      </c>
      <c r="P529" s="109">
        <f t="shared" si="125"/>
        <v>0</v>
      </c>
      <c r="Q529" s="512"/>
      <c r="R529" s="109">
        <f t="shared" si="126"/>
        <v>39</v>
      </c>
      <c r="S529" s="512">
        <v>80</v>
      </c>
      <c r="T529" s="109">
        <v>57</v>
      </c>
      <c r="U529" s="109" t="s">
        <v>99</v>
      </c>
      <c r="V529" s="92"/>
      <c r="W529" s="93"/>
      <c r="X529" s="524" t="s">
        <v>1553</v>
      </c>
    </row>
    <row r="530" spans="1:75" ht="16.5" customHeight="1">
      <c r="A530" s="95">
        <v>4</v>
      </c>
      <c r="B530" s="94">
        <v>30</v>
      </c>
      <c r="C530" s="93" t="s">
        <v>420</v>
      </c>
      <c r="D530" s="96" t="s">
        <v>419</v>
      </c>
      <c r="E530" s="94">
        <v>2</v>
      </c>
      <c r="F530" s="96" t="s">
        <v>37</v>
      </c>
      <c r="G530" s="94">
        <v>24.12</v>
      </c>
      <c r="H530" s="94">
        <v>24</v>
      </c>
      <c r="I530" s="94">
        <v>12</v>
      </c>
      <c r="J530" s="94"/>
      <c r="K530" s="94"/>
      <c r="L530" s="109">
        <v>36</v>
      </c>
      <c r="M530" s="109">
        <v>2</v>
      </c>
      <c r="N530" s="109">
        <f t="shared" si="123"/>
        <v>48</v>
      </c>
      <c r="O530" s="109">
        <f t="shared" si="124"/>
        <v>24</v>
      </c>
      <c r="P530" s="109">
        <f t="shared" si="125"/>
        <v>0</v>
      </c>
      <c r="Q530" s="512"/>
      <c r="R530" s="109">
        <f t="shared" si="126"/>
        <v>72</v>
      </c>
      <c r="S530" s="512">
        <v>70</v>
      </c>
      <c r="T530" s="109">
        <v>57</v>
      </c>
      <c r="U530" s="109" t="s">
        <v>60</v>
      </c>
      <c r="V530" s="92"/>
      <c r="W530" s="93"/>
      <c r="X530" s="524" t="s">
        <v>1553</v>
      </c>
    </row>
    <row r="531" spans="1:75" ht="16.5" customHeight="1">
      <c r="A531" s="95">
        <v>5</v>
      </c>
      <c r="B531" s="94">
        <v>30</v>
      </c>
      <c r="C531" s="93" t="s">
        <v>664</v>
      </c>
      <c r="D531" s="96" t="s">
        <v>665</v>
      </c>
      <c r="E531" s="94">
        <v>2</v>
      </c>
      <c r="F531" s="96" t="s">
        <v>37</v>
      </c>
      <c r="G531" s="94" t="s">
        <v>1101</v>
      </c>
      <c r="H531" s="94">
        <v>21</v>
      </c>
      <c r="I531" s="94">
        <v>18</v>
      </c>
      <c r="J531" s="94"/>
      <c r="K531" s="94"/>
      <c r="L531" s="109">
        <v>39</v>
      </c>
      <c r="M531" s="109">
        <v>1</v>
      </c>
      <c r="N531" s="109">
        <f t="shared" si="123"/>
        <v>21</v>
      </c>
      <c r="O531" s="109">
        <f t="shared" si="124"/>
        <v>18</v>
      </c>
      <c r="P531" s="109">
        <f t="shared" si="125"/>
        <v>0</v>
      </c>
      <c r="Q531" s="512"/>
      <c r="R531" s="109">
        <f t="shared" si="126"/>
        <v>39</v>
      </c>
      <c r="S531" s="512">
        <v>60</v>
      </c>
      <c r="T531" s="109">
        <v>57</v>
      </c>
      <c r="U531" s="109" t="s">
        <v>71</v>
      </c>
      <c r="V531" s="92"/>
      <c r="W531" s="93"/>
      <c r="X531" s="524" t="s">
        <v>1553</v>
      </c>
    </row>
    <row r="532" spans="1:75" ht="16.5" customHeight="1">
      <c r="A532" s="95">
        <v>6</v>
      </c>
      <c r="B532" s="94">
        <v>30</v>
      </c>
      <c r="C532" s="93" t="s">
        <v>664</v>
      </c>
      <c r="D532" s="96" t="s">
        <v>665</v>
      </c>
      <c r="E532" s="94">
        <v>2</v>
      </c>
      <c r="F532" s="96" t="s">
        <v>37</v>
      </c>
      <c r="G532" s="94" t="s">
        <v>1101</v>
      </c>
      <c r="H532" s="94">
        <v>21</v>
      </c>
      <c r="I532" s="94">
        <v>18</v>
      </c>
      <c r="J532" s="94"/>
      <c r="K532" s="94"/>
      <c r="L532" s="109">
        <v>39</v>
      </c>
      <c r="M532" s="109">
        <v>4</v>
      </c>
      <c r="N532" s="109">
        <f t="shared" si="123"/>
        <v>84</v>
      </c>
      <c r="O532" s="109">
        <f t="shared" si="124"/>
        <v>72</v>
      </c>
      <c r="P532" s="109">
        <f t="shared" si="125"/>
        <v>0</v>
      </c>
      <c r="Q532" s="512"/>
      <c r="R532" s="109">
        <f t="shared" si="126"/>
        <v>156</v>
      </c>
      <c r="S532" s="512">
        <v>75</v>
      </c>
      <c r="T532" s="109">
        <v>57</v>
      </c>
      <c r="U532" s="109" t="s">
        <v>74</v>
      </c>
      <c r="V532" s="92"/>
      <c r="W532" s="93"/>
      <c r="X532" s="524" t="s">
        <v>1553</v>
      </c>
    </row>
    <row r="533" spans="1:75" ht="16.5" customHeight="1">
      <c r="A533" s="95">
        <v>7</v>
      </c>
      <c r="B533" s="94">
        <v>30</v>
      </c>
      <c r="C533" s="93" t="s">
        <v>130</v>
      </c>
      <c r="D533" s="96" t="s">
        <v>419</v>
      </c>
      <c r="E533" s="94">
        <v>2</v>
      </c>
      <c r="F533" s="96" t="s">
        <v>37</v>
      </c>
      <c r="G533" s="94">
        <v>24.12</v>
      </c>
      <c r="H533" s="94">
        <v>24</v>
      </c>
      <c r="I533" s="94">
        <v>12</v>
      </c>
      <c r="J533" s="94"/>
      <c r="K533" s="94"/>
      <c r="L533" s="109">
        <v>36</v>
      </c>
      <c r="M533" s="109">
        <v>3</v>
      </c>
      <c r="N533" s="109">
        <f t="shared" si="123"/>
        <v>72</v>
      </c>
      <c r="O533" s="109">
        <f t="shared" si="124"/>
        <v>36</v>
      </c>
      <c r="P533" s="109">
        <f t="shared" si="125"/>
        <v>0</v>
      </c>
      <c r="Q533" s="512"/>
      <c r="R533" s="109">
        <f t="shared" si="126"/>
        <v>108</v>
      </c>
      <c r="S533" s="512">
        <v>80</v>
      </c>
      <c r="T533" s="109">
        <v>57</v>
      </c>
      <c r="U533" s="109" t="s">
        <v>95</v>
      </c>
      <c r="V533" s="92"/>
      <c r="W533" s="93"/>
      <c r="X533" s="524" t="s">
        <v>1553</v>
      </c>
    </row>
    <row r="534" spans="1:75" ht="16.5" customHeight="1">
      <c r="A534" s="95">
        <v>8</v>
      </c>
      <c r="B534" s="94">
        <v>30</v>
      </c>
      <c r="C534" s="93" t="s">
        <v>664</v>
      </c>
      <c r="D534" s="96" t="s">
        <v>665</v>
      </c>
      <c r="E534" s="92">
        <v>2</v>
      </c>
      <c r="F534" s="96" t="s">
        <v>37</v>
      </c>
      <c r="G534" s="94" t="s">
        <v>1101</v>
      </c>
      <c r="H534" s="94">
        <v>21</v>
      </c>
      <c r="I534" s="94">
        <v>18</v>
      </c>
      <c r="J534" s="94"/>
      <c r="K534" s="94"/>
      <c r="L534" s="109">
        <v>39</v>
      </c>
      <c r="M534" s="109">
        <v>1</v>
      </c>
      <c r="N534" s="109">
        <f t="shared" si="123"/>
        <v>21</v>
      </c>
      <c r="O534" s="109">
        <f t="shared" si="124"/>
        <v>18</v>
      </c>
      <c r="P534" s="109">
        <f t="shared" si="125"/>
        <v>0</v>
      </c>
      <c r="Q534" s="512"/>
      <c r="R534" s="109">
        <f t="shared" si="126"/>
        <v>39</v>
      </c>
      <c r="S534" s="512">
        <v>97</v>
      </c>
      <c r="T534" s="109">
        <v>57</v>
      </c>
      <c r="U534" s="109" t="s">
        <v>551</v>
      </c>
      <c r="V534" s="92"/>
      <c r="W534" s="93"/>
      <c r="X534" s="524" t="s">
        <v>1553</v>
      </c>
    </row>
    <row r="535" spans="1:75" ht="16.5" customHeight="1">
      <c r="A535" s="95">
        <v>9</v>
      </c>
      <c r="B535" s="94">
        <v>30</v>
      </c>
      <c r="C535" s="93" t="s">
        <v>130</v>
      </c>
      <c r="D535" s="96" t="s">
        <v>419</v>
      </c>
      <c r="E535" s="94">
        <v>2</v>
      </c>
      <c r="F535" s="96" t="s">
        <v>37</v>
      </c>
      <c r="G535" s="94">
        <v>24.12</v>
      </c>
      <c r="H535" s="94">
        <v>24</v>
      </c>
      <c r="I535" s="94">
        <v>12</v>
      </c>
      <c r="J535" s="94"/>
      <c r="K535" s="94"/>
      <c r="L535" s="109">
        <v>36</v>
      </c>
      <c r="M535" s="109">
        <v>4</v>
      </c>
      <c r="N535" s="109">
        <f t="shared" si="123"/>
        <v>96</v>
      </c>
      <c r="O535" s="109">
        <f t="shared" si="124"/>
        <v>48</v>
      </c>
      <c r="P535" s="109">
        <f t="shared" si="125"/>
        <v>0</v>
      </c>
      <c r="Q535" s="512"/>
      <c r="R535" s="109">
        <f t="shared" si="126"/>
        <v>144</v>
      </c>
      <c r="S535" s="512">
        <v>85</v>
      </c>
      <c r="T535" s="109">
        <v>58</v>
      </c>
      <c r="U535" s="109" t="s">
        <v>38</v>
      </c>
      <c r="V535" s="92"/>
      <c r="W535" s="93"/>
      <c r="X535" s="524" t="s">
        <v>1553</v>
      </c>
    </row>
    <row r="536" spans="1:75" ht="16.5" customHeight="1">
      <c r="A536" s="95">
        <v>10</v>
      </c>
      <c r="B536" s="94">
        <v>30</v>
      </c>
      <c r="C536" s="93" t="s">
        <v>664</v>
      </c>
      <c r="D536" s="96" t="s">
        <v>665</v>
      </c>
      <c r="E536" s="94">
        <v>2</v>
      </c>
      <c r="F536" s="96" t="s">
        <v>37</v>
      </c>
      <c r="G536" s="94" t="s">
        <v>1101</v>
      </c>
      <c r="H536" s="94">
        <v>21</v>
      </c>
      <c r="I536" s="94">
        <v>18</v>
      </c>
      <c r="J536" s="94"/>
      <c r="K536" s="94"/>
      <c r="L536" s="109">
        <v>39</v>
      </c>
      <c r="M536" s="109">
        <v>1</v>
      </c>
      <c r="N536" s="109">
        <f t="shared" si="123"/>
        <v>21</v>
      </c>
      <c r="O536" s="109">
        <f t="shared" si="124"/>
        <v>18</v>
      </c>
      <c r="P536" s="109">
        <f t="shared" si="125"/>
        <v>0</v>
      </c>
      <c r="Q536" s="512"/>
      <c r="R536" s="109">
        <f t="shared" si="126"/>
        <v>39</v>
      </c>
      <c r="S536" s="512">
        <v>50</v>
      </c>
      <c r="T536" s="109">
        <v>58</v>
      </c>
      <c r="U536" s="109" t="s">
        <v>38</v>
      </c>
      <c r="V536" s="92" t="s">
        <v>1778</v>
      </c>
      <c r="W536" s="93"/>
      <c r="X536" s="524" t="s">
        <v>1553</v>
      </c>
    </row>
    <row r="537" spans="1:75" s="134" customFormat="1" ht="16.5" customHeight="1">
      <c r="A537" s="95">
        <v>11</v>
      </c>
      <c r="B537" s="94">
        <v>30</v>
      </c>
      <c r="C537" s="93" t="s">
        <v>130</v>
      </c>
      <c r="D537" s="96" t="s">
        <v>419</v>
      </c>
      <c r="E537" s="92">
        <v>2</v>
      </c>
      <c r="F537" s="96" t="s">
        <v>37</v>
      </c>
      <c r="G537" s="94">
        <v>24.12</v>
      </c>
      <c r="H537" s="94">
        <v>24</v>
      </c>
      <c r="I537" s="94">
        <v>12</v>
      </c>
      <c r="J537" s="94"/>
      <c r="K537" s="94"/>
      <c r="L537" s="109">
        <v>36</v>
      </c>
      <c r="M537" s="94">
        <v>1</v>
      </c>
      <c r="N537" s="109">
        <f t="shared" si="123"/>
        <v>24</v>
      </c>
      <c r="O537" s="109">
        <f t="shared" si="124"/>
        <v>12</v>
      </c>
      <c r="P537" s="109">
        <f t="shared" si="125"/>
        <v>0</v>
      </c>
      <c r="Q537" s="512"/>
      <c r="R537" s="109">
        <f t="shared" si="126"/>
        <v>36</v>
      </c>
      <c r="S537" s="512">
        <v>40</v>
      </c>
      <c r="T537" s="109">
        <v>58</v>
      </c>
      <c r="U537" s="109" t="s">
        <v>85</v>
      </c>
      <c r="V537" s="105" t="s">
        <v>1781</v>
      </c>
      <c r="W537" s="98"/>
      <c r="X537" s="524" t="s">
        <v>1553</v>
      </c>
    </row>
    <row r="538" spans="1:75" ht="16.5" customHeight="1">
      <c r="A538" s="95">
        <v>12</v>
      </c>
      <c r="B538" s="94">
        <v>30</v>
      </c>
      <c r="C538" s="93" t="s">
        <v>130</v>
      </c>
      <c r="D538" s="96" t="s">
        <v>419</v>
      </c>
      <c r="E538" s="94">
        <v>2</v>
      </c>
      <c r="F538" s="96" t="s">
        <v>37</v>
      </c>
      <c r="G538" s="94">
        <v>24.12</v>
      </c>
      <c r="H538" s="94">
        <v>24</v>
      </c>
      <c r="I538" s="94">
        <v>12</v>
      </c>
      <c r="J538" s="94"/>
      <c r="K538" s="94"/>
      <c r="L538" s="109">
        <v>36</v>
      </c>
      <c r="M538" s="109">
        <v>1</v>
      </c>
      <c r="N538" s="109">
        <f t="shared" si="123"/>
        <v>24</v>
      </c>
      <c r="O538" s="109">
        <f t="shared" si="124"/>
        <v>12</v>
      </c>
      <c r="P538" s="109">
        <f t="shared" si="125"/>
        <v>0</v>
      </c>
      <c r="Q538" s="512"/>
      <c r="R538" s="109">
        <f t="shared" si="126"/>
        <v>36</v>
      </c>
      <c r="S538" s="512">
        <v>30</v>
      </c>
      <c r="T538" s="109">
        <v>58</v>
      </c>
      <c r="U538" s="109" t="s">
        <v>396</v>
      </c>
      <c r="V538" s="92" t="s">
        <v>1615</v>
      </c>
      <c r="W538" s="93" t="s">
        <v>1783</v>
      </c>
      <c r="X538" s="524" t="s">
        <v>1553</v>
      </c>
    </row>
    <row r="539" spans="1:75" ht="16.5" customHeight="1">
      <c r="A539" s="95">
        <v>13</v>
      </c>
      <c r="B539" s="94">
        <v>30</v>
      </c>
      <c r="C539" s="93" t="s">
        <v>130</v>
      </c>
      <c r="D539" s="96" t="s">
        <v>419</v>
      </c>
      <c r="E539" s="94">
        <v>2</v>
      </c>
      <c r="F539" s="96" t="s">
        <v>37</v>
      </c>
      <c r="G539" s="94">
        <v>24.12</v>
      </c>
      <c r="H539" s="94">
        <v>24</v>
      </c>
      <c r="I539" s="94">
        <v>12</v>
      </c>
      <c r="J539" s="94"/>
      <c r="K539" s="94"/>
      <c r="L539" s="109">
        <v>36</v>
      </c>
      <c r="M539" s="109">
        <v>1</v>
      </c>
      <c r="N539" s="109">
        <f t="shared" si="123"/>
        <v>24</v>
      </c>
      <c r="O539" s="109">
        <f t="shared" si="124"/>
        <v>12</v>
      </c>
      <c r="P539" s="109">
        <f t="shared" si="125"/>
        <v>0</v>
      </c>
      <c r="Q539" s="512"/>
      <c r="R539" s="109">
        <f t="shared" si="126"/>
        <v>36</v>
      </c>
      <c r="S539" s="512">
        <v>70</v>
      </c>
      <c r="T539" s="109">
        <v>58</v>
      </c>
      <c r="U539" s="109" t="s">
        <v>89</v>
      </c>
      <c r="V539" s="92" t="s">
        <v>1629</v>
      </c>
      <c r="W539" s="93"/>
      <c r="X539" s="524" t="s">
        <v>1553</v>
      </c>
    </row>
    <row r="540" spans="1:75" ht="16.5" customHeight="1">
      <c r="A540" s="95">
        <v>14</v>
      </c>
      <c r="B540" s="94">
        <v>30</v>
      </c>
      <c r="C540" s="93" t="s">
        <v>130</v>
      </c>
      <c r="D540" s="96" t="s">
        <v>419</v>
      </c>
      <c r="E540" s="94">
        <v>2</v>
      </c>
      <c r="F540" s="96" t="s">
        <v>37</v>
      </c>
      <c r="G540" s="94">
        <v>24.12</v>
      </c>
      <c r="H540" s="94">
        <v>24</v>
      </c>
      <c r="I540" s="94">
        <v>12</v>
      </c>
      <c r="J540" s="94"/>
      <c r="K540" s="94"/>
      <c r="L540" s="109">
        <v>36</v>
      </c>
      <c r="M540" s="109">
        <v>2</v>
      </c>
      <c r="N540" s="109">
        <f t="shared" si="123"/>
        <v>48</v>
      </c>
      <c r="O540" s="109">
        <f t="shared" si="124"/>
        <v>24</v>
      </c>
      <c r="P540" s="109">
        <f t="shared" si="125"/>
        <v>0</v>
      </c>
      <c r="Q540" s="512"/>
      <c r="R540" s="109">
        <f t="shared" si="126"/>
        <v>72</v>
      </c>
      <c r="S540" s="512">
        <v>60</v>
      </c>
      <c r="T540" s="109">
        <v>58</v>
      </c>
      <c r="U540" s="109" t="s">
        <v>79</v>
      </c>
      <c r="V540" s="105"/>
      <c r="W540" s="98"/>
      <c r="X540" s="524" t="s">
        <v>1553</v>
      </c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  <c r="AX540" s="134"/>
      <c r="AY540" s="134"/>
      <c r="AZ540" s="134"/>
      <c r="BA540" s="134"/>
      <c r="BB540" s="134"/>
      <c r="BC540" s="134"/>
      <c r="BD540" s="134"/>
      <c r="BE540" s="134"/>
      <c r="BF540" s="134"/>
      <c r="BG540" s="134"/>
      <c r="BH540" s="134"/>
      <c r="BI540" s="134"/>
      <c r="BJ540" s="134"/>
      <c r="BK540" s="134"/>
      <c r="BL540" s="134"/>
      <c r="BM540" s="134"/>
      <c r="BN540" s="134"/>
      <c r="BO540" s="134"/>
      <c r="BP540" s="134"/>
      <c r="BQ540" s="134"/>
      <c r="BR540" s="134"/>
      <c r="BS540" s="134"/>
      <c r="BT540" s="134"/>
      <c r="BU540" s="134"/>
      <c r="BV540" s="134"/>
      <c r="BW540" s="134"/>
    </row>
    <row r="541" spans="1:75" ht="16.5" customHeight="1">
      <c r="A541" s="95">
        <v>15</v>
      </c>
      <c r="B541" s="94">
        <v>30</v>
      </c>
      <c r="C541" s="93" t="s">
        <v>130</v>
      </c>
      <c r="D541" s="96" t="s">
        <v>419</v>
      </c>
      <c r="E541" s="94">
        <v>2</v>
      </c>
      <c r="F541" s="96" t="s">
        <v>37</v>
      </c>
      <c r="G541" s="94">
        <v>24.12</v>
      </c>
      <c r="H541" s="94">
        <v>24</v>
      </c>
      <c r="I541" s="94">
        <v>12</v>
      </c>
      <c r="J541" s="94"/>
      <c r="K541" s="94"/>
      <c r="L541" s="109">
        <v>36</v>
      </c>
      <c r="M541" s="109">
        <v>2</v>
      </c>
      <c r="N541" s="109">
        <f t="shared" si="123"/>
        <v>48</v>
      </c>
      <c r="O541" s="109">
        <f t="shared" si="124"/>
        <v>24</v>
      </c>
      <c r="P541" s="109">
        <f t="shared" si="125"/>
        <v>0</v>
      </c>
      <c r="Q541" s="512"/>
      <c r="R541" s="109">
        <f t="shared" si="126"/>
        <v>72</v>
      </c>
      <c r="S541" s="512">
        <v>91.5</v>
      </c>
      <c r="T541" s="109">
        <v>58</v>
      </c>
      <c r="U541" s="109" t="s">
        <v>71</v>
      </c>
      <c r="V541" s="92"/>
      <c r="W541" s="93"/>
      <c r="X541" s="524" t="s">
        <v>1553</v>
      </c>
    </row>
    <row r="542" spans="1:75" ht="16.5" customHeight="1">
      <c r="A542" s="95">
        <v>16</v>
      </c>
      <c r="B542" s="94">
        <v>30</v>
      </c>
      <c r="C542" s="93" t="s">
        <v>420</v>
      </c>
      <c r="D542" s="96" t="s">
        <v>419</v>
      </c>
      <c r="E542" s="94">
        <v>2</v>
      </c>
      <c r="F542" s="96" t="s">
        <v>37</v>
      </c>
      <c r="G542" s="94">
        <v>24.12</v>
      </c>
      <c r="H542" s="94">
        <v>24</v>
      </c>
      <c r="I542" s="94">
        <v>12</v>
      </c>
      <c r="J542" s="94"/>
      <c r="K542" s="94"/>
      <c r="L542" s="109">
        <v>36</v>
      </c>
      <c r="M542" s="109">
        <v>1</v>
      </c>
      <c r="N542" s="109">
        <f t="shared" si="123"/>
        <v>24</v>
      </c>
      <c r="O542" s="109">
        <f t="shared" si="124"/>
        <v>12</v>
      </c>
      <c r="P542" s="109">
        <f t="shared" si="125"/>
        <v>0</v>
      </c>
      <c r="Q542" s="512"/>
      <c r="R542" s="109">
        <f t="shared" si="126"/>
        <v>36</v>
      </c>
      <c r="S542" s="512">
        <v>50</v>
      </c>
      <c r="T542" s="109">
        <v>58</v>
      </c>
      <c r="U542" s="109" t="s">
        <v>74</v>
      </c>
      <c r="V542" s="92" t="s">
        <v>1642</v>
      </c>
      <c r="W542" s="93"/>
      <c r="X542" s="524" t="s">
        <v>1553</v>
      </c>
    </row>
    <row r="543" spans="1:75" ht="16.5" customHeight="1">
      <c r="A543" s="95">
        <v>17</v>
      </c>
      <c r="B543" s="94">
        <v>30</v>
      </c>
      <c r="C543" s="93" t="s">
        <v>130</v>
      </c>
      <c r="D543" s="96" t="s">
        <v>419</v>
      </c>
      <c r="E543" s="94">
        <v>2</v>
      </c>
      <c r="F543" s="96" t="s">
        <v>37</v>
      </c>
      <c r="G543" s="94">
        <v>24.12</v>
      </c>
      <c r="H543" s="94">
        <v>24</v>
      </c>
      <c r="I543" s="94">
        <v>12</v>
      </c>
      <c r="J543" s="94"/>
      <c r="K543" s="94"/>
      <c r="L543" s="109">
        <v>36</v>
      </c>
      <c r="M543" s="109">
        <v>4</v>
      </c>
      <c r="N543" s="109">
        <f t="shared" si="123"/>
        <v>96</v>
      </c>
      <c r="O543" s="109">
        <f t="shared" si="124"/>
        <v>48</v>
      </c>
      <c r="P543" s="109">
        <f t="shared" si="125"/>
        <v>0</v>
      </c>
      <c r="Q543" s="512"/>
      <c r="R543" s="109">
        <f t="shared" si="126"/>
        <v>144</v>
      </c>
      <c r="S543" s="512">
        <v>75</v>
      </c>
      <c r="T543" s="109">
        <v>58</v>
      </c>
      <c r="U543" s="109" t="s">
        <v>1543</v>
      </c>
      <c r="V543" s="92" t="s">
        <v>1636</v>
      </c>
      <c r="W543" s="93"/>
      <c r="X543" s="524" t="s">
        <v>1553</v>
      </c>
    </row>
    <row r="544" spans="1:75" ht="16.5" customHeight="1">
      <c r="A544" s="95">
        <v>18</v>
      </c>
      <c r="B544" s="94">
        <v>30</v>
      </c>
      <c r="C544" s="93" t="s">
        <v>664</v>
      </c>
      <c r="D544" s="96" t="s">
        <v>665</v>
      </c>
      <c r="E544" s="94">
        <v>2</v>
      </c>
      <c r="F544" s="96" t="s">
        <v>37</v>
      </c>
      <c r="G544" s="94" t="s">
        <v>1101</v>
      </c>
      <c r="H544" s="94">
        <v>21</v>
      </c>
      <c r="I544" s="94">
        <v>18</v>
      </c>
      <c r="J544" s="94"/>
      <c r="K544" s="94"/>
      <c r="L544" s="109">
        <v>39</v>
      </c>
      <c r="M544" s="109">
        <v>1</v>
      </c>
      <c r="N544" s="109">
        <f t="shared" si="123"/>
        <v>21</v>
      </c>
      <c r="O544" s="109">
        <f t="shared" si="124"/>
        <v>18</v>
      </c>
      <c r="P544" s="109">
        <f t="shared" si="125"/>
        <v>0</v>
      </c>
      <c r="Q544" s="512"/>
      <c r="R544" s="109">
        <f t="shared" si="126"/>
        <v>39</v>
      </c>
      <c r="S544" s="512">
        <v>50</v>
      </c>
      <c r="T544" s="109">
        <v>58</v>
      </c>
      <c r="U544" s="109" t="s">
        <v>1543</v>
      </c>
      <c r="V544" s="92" t="s">
        <v>1631</v>
      </c>
      <c r="W544" s="93"/>
      <c r="X544" s="524" t="s">
        <v>1553</v>
      </c>
    </row>
    <row r="545" spans="1:75" ht="16.5" customHeight="1">
      <c r="A545" s="95">
        <v>19</v>
      </c>
      <c r="B545" s="94">
        <v>30</v>
      </c>
      <c r="C545" s="93" t="s">
        <v>130</v>
      </c>
      <c r="D545" s="96" t="s">
        <v>419</v>
      </c>
      <c r="E545" s="94">
        <v>2</v>
      </c>
      <c r="F545" s="96" t="s">
        <v>37</v>
      </c>
      <c r="G545" s="94">
        <v>24.12</v>
      </c>
      <c r="H545" s="94">
        <v>24</v>
      </c>
      <c r="I545" s="94">
        <v>12</v>
      </c>
      <c r="J545" s="94"/>
      <c r="K545" s="94"/>
      <c r="L545" s="109">
        <v>36</v>
      </c>
      <c r="M545" s="109">
        <v>1</v>
      </c>
      <c r="N545" s="109">
        <f t="shared" si="123"/>
        <v>24</v>
      </c>
      <c r="O545" s="109">
        <f t="shared" si="124"/>
        <v>12</v>
      </c>
      <c r="P545" s="109">
        <f t="shared" si="125"/>
        <v>0</v>
      </c>
      <c r="Q545" s="512"/>
      <c r="R545" s="109">
        <f t="shared" si="126"/>
        <v>36</v>
      </c>
      <c r="S545" s="512">
        <v>30</v>
      </c>
      <c r="T545" s="109">
        <v>58</v>
      </c>
      <c r="U545" s="109" t="s">
        <v>1643</v>
      </c>
      <c r="V545" s="92" t="s">
        <v>1809</v>
      </c>
      <c r="W545" s="93"/>
      <c r="X545" s="524" t="s">
        <v>1553</v>
      </c>
    </row>
    <row r="546" spans="1:75" ht="16.5" customHeight="1">
      <c r="A546" s="95">
        <v>20</v>
      </c>
      <c r="B546" s="94">
        <v>30</v>
      </c>
      <c r="C546" s="93" t="s">
        <v>130</v>
      </c>
      <c r="D546" s="96" t="s">
        <v>419</v>
      </c>
      <c r="E546" s="92">
        <v>2</v>
      </c>
      <c r="F546" s="96" t="s">
        <v>37</v>
      </c>
      <c r="G546" s="94">
        <v>24.12</v>
      </c>
      <c r="H546" s="94">
        <v>24</v>
      </c>
      <c r="I546" s="94">
        <v>12</v>
      </c>
      <c r="J546" s="94"/>
      <c r="K546" s="94"/>
      <c r="L546" s="109">
        <v>36</v>
      </c>
      <c r="M546" s="109">
        <v>2</v>
      </c>
      <c r="N546" s="109">
        <f t="shared" si="123"/>
        <v>48</v>
      </c>
      <c r="O546" s="109">
        <f t="shared" si="124"/>
        <v>24</v>
      </c>
      <c r="P546" s="109">
        <f t="shared" si="125"/>
        <v>0</v>
      </c>
      <c r="Q546" s="512"/>
      <c r="R546" s="109">
        <f t="shared" si="126"/>
        <v>72</v>
      </c>
      <c r="S546" s="512">
        <v>91.5</v>
      </c>
      <c r="T546" s="109">
        <v>58</v>
      </c>
      <c r="U546" s="109" t="s">
        <v>812</v>
      </c>
      <c r="V546" s="92"/>
      <c r="W546" s="93"/>
      <c r="X546" s="524" t="s">
        <v>1553</v>
      </c>
    </row>
    <row r="547" spans="1:75" ht="16.5" customHeight="1">
      <c r="A547" s="95">
        <v>21</v>
      </c>
      <c r="B547" s="94">
        <v>30</v>
      </c>
      <c r="C547" s="93" t="s">
        <v>130</v>
      </c>
      <c r="D547" s="96" t="s">
        <v>419</v>
      </c>
      <c r="E547" s="94">
        <v>2</v>
      </c>
      <c r="F547" s="96" t="s">
        <v>37</v>
      </c>
      <c r="G547" s="94">
        <v>24.12</v>
      </c>
      <c r="H547" s="94">
        <v>24</v>
      </c>
      <c r="I547" s="94">
        <v>12</v>
      </c>
      <c r="J547" s="94"/>
      <c r="K547" s="94"/>
      <c r="L547" s="109">
        <v>36</v>
      </c>
      <c r="M547" s="109">
        <v>2</v>
      </c>
      <c r="N547" s="109">
        <f t="shared" si="123"/>
        <v>48</v>
      </c>
      <c r="O547" s="109">
        <f t="shared" si="124"/>
        <v>24</v>
      </c>
      <c r="P547" s="109">
        <f t="shared" si="125"/>
        <v>0</v>
      </c>
      <c r="Q547" s="512"/>
      <c r="R547" s="109">
        <f t="shared" si="126"/>
        <v>72</v>
      </c>
      <c r="S547" s="512">
        <v>90</v>
      </c>
      <c r="T547" s="109">
        <v>58</v>
      </c>
      <c r="U547" s="109" t="s">
        <v>813</v>
      </c>
      <c r="V547" s="92"/>
      <c r="W547" s="93"/>
      <c r="X547" s="524" t="s">
        <v>1553</v>
      </c>
    </row>
    <row r="548" spans="1:75" ht="16.5" customHeight="1">
      <c r="A548" s="103"/>
      <c r="B548" s="94"/>
      <c r="C548" s="98" t="s">
        <v>313</v>
      </c>
      <c r="D548" s="96"/>
      <c r="E548" s="94"/>
      <c r="F548" s="96"/>
      <c r="G548" s="94"/>
      <c r="H548" s="94"/>
      <c r="I548" s="94"/>
      <c r="J548" s="94"/>
      <c r="K548" s="94"/>
      <c r="L548" s="109"/>
      <c r="M548" s="609">
        <f>SUM(M527:M547)</f>
        <v>37</v>
      </c>
      <c r="N548" s="104">
        <f>SUM(N527:N547)</f>
        <v>855</v>
      </c>
      <c r="O548" s="104">
        <f>SUM(O527:O547)</f>
        <v>510</v>
      </c>
      <c r="P548" s="104">
        <f>SUM(P527:P547)</f>
        <v>0</v>
      </c>
      <c r="Q548" s="649"/>
      <c r="R548" s="104">
        <f>SUM(R527:R547)</f>
        <v>1365</v>
      </c>
      <c r="S548" s="512"/>
      <c r="T548" s="109"/>
      <c r="U548" s="109"/>
      <c r="V548" s="105"/>
      <c r="W548" s="98"/>
      <c r="X548" s="524" t="s">
        <v>1553</v>
      </c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34"/>
      <c r="AI548" s="134"/>
      <c r="AJ548" s="134"/>
      <c r="AK548" s="134"/>
      <c r="AL548" s="134"/>
      <c r="AM548" s="134"/>
      <c r="AN548" s="134"/>
      <c r="AO548" s="134"/>
      <c r="AP548" s="134"/>
      <c r="AQ548" s="134"/>
      <c r="AR548" s="134"/>
      <c r="AS548" s="134"/>
      <c r="AT548" s="134"/>
      <c r="AU548" s="134"/>
      <c r="AV548" s="134"/>
      <c r="AW548" s="134"/>
      <c r="AX548" s="134"/>
      <c r="AY548" s="134"/>
      <c r="AZ548" s="134"/>
      <c r="BA548" s="134"/>
      <c r="BB548" s="134"/>
      <c r="BC548" s="134"/>
      <c r="BD548" s="134"/>
      <c r="BE548" s="134"/>
      <c r="BF548" s="134"/>
      <c r="BG548" s="134"/>
      <c r="BH548" s="134"/>
      <c r="BI548" s="134"/>
      <c r="BJ548" s="134"/>
      <c r="BK548" s="134"/>
      <c r="BL548" s="134"/>
      <c r="BM548" s="134"/>
      <c r="BN548" s="134"/>
      <c r="BO548" s="134"/>
      <c r="BP548" s="134"/>
      <c r="BQ548" s="134"/>
      <c r="BR548" s="134"/>
      <c r="BS548" s="134"/>
      <c r="BT548" s="134"/>
      <c r="BU548" s="134"/>
      <c r="BV548" s="134"/>
      <c r="BW548" s="134"/>
    </row>
    <row r="549" spans="1:75" ht="16.5" customHeight="1">
      <c r="A549" s="91">
        <v>1</v>
      </c>
      <c r="B549" s="94">
        <v>31</v>
      </c>
      <c r="C549" s="93" t="s">
        <v>66</v>
      </c>
      <c r="D549" s="96" t="s">
        <v>208</v>
      </c>
      <c r="E549" s="94">
        <v>3</v>
      </c>
      <c r="F549" s="96" t="s">
        <v>37</v>
      </c>
      <c r="G549" s="94">
        <v>36.18</v>
      </c>
      <c r="H549" s="94">
        <v>36</v>
      </c>
      <c r="I549" s="94">
        <v>18</v>
      </c>
      <c r="J549" s="94"/>
      <c r="K549" s="94"/>
      <c r="L549" s="109">
        <v>54</v>
      </c>
      <c r="M549" s="109">
        <v>1</v>
      </c>
      <c r="N549" s="109">
        <f t="shared" ref="N549:N566" si="127">H549*M549</f>
        <v>36</v>
      </c>
      <c r="O549" s="109">
        <f t="shared" ref="O549:O566" si="128">I549*M549</f>
        <v>18</v>
      </c>
      <c r="P549" s="109">
        <f t="shared" ref="P549:P566" si="129">J549*M549</f>
        <v>0</v>
      </c>
      <c r="Q549" s="512"/>
      <c r="R549" s="109">
        <f t="shared" ref="R549:R566" si="130">L549*M549</f>
        <v>54</v>
      </c>
      <c r="S549" s="512">
        <v>110</v>
      </c>
      <c r="T549" s="109">
        <v>57</v>
      </c>
      <c r="U549" s="109" t="s">
        <v>89</v>
      </c>
      <c r="V549" s="92"/>
      <c r="W549" s="93"/>
      <c r="X549" s="524" t="s">
        <v>1526</v>
      </c>
    </row>
    <row r="550" spans="1:75" ht="16.5" customHeight="1">
      <c r="A550" s="91">
        <v>2</v>
      </c>
      <c r="B550" s="94">
        <v>31</v>
      </c>
      <c r="C550" s="93" t="s">
        <v>482</v>
      </c>
      <c r="D550" s="96" t="s">
        <v>483</v>
      </c>
      <c r="E550" s="94">
        <v>3</v>
      </c>
      <c r="F550" s="96" t="s">
        <v>37</v>
      </c>
      <c r="G550" s="94">
        <v>36.18</v>
      </c>
      <c r="H550" s="94">
        <v>36</v>
      </c>
      <c r="I550" s="94">
        <v>18</v>
      </c>
      <c r="J550" s="94"/>
      <c r="K550" s="94"/>
      <c r="L550" s="109">
        <v>54</v>
      </c>
      <c r="M550" s="109">
        <v>1</v>
      </c>
      <c r="N550" s="109">
        <f t="shared" si="127"/>
        <v>36</v>
      </c>
      <c r="O550" s="109">
        <f t="shared" si="128"/>
        <v>18</v>
      </c>
      <c r="P550" s="109">
        <f t="shared" si="129"/>
        <v>0</v>
      </c>
      <c r="Q550" s="512"/>
      <c r="R550" s="109">
        <f t="shared" si="130"/>
        <v>54</v>
      </c>
      <c r="S550" s="512">
        <v>120</v>
      </c>
      <c r="T550" s="109">
        <v>57</v>
      </c>
      <c r="U550" s="109" t="s">
        <v>60</v>
      </c>
      <c r="V550" s="92"/>
      <c r="W550" s="93"/>
      <c r="X550" s="524" t="s">
        <v>1526</v>
      </c>
    </row>
    <row r="551" spans="1:75" ht="16.5" customHeight="1">
      <c r="A551" s="91">
        <v>3</v>
      </c>
      <c r="B551" s="94">
        <v>31</v>
      </c>
      <c r="C551" s="93" t="s">
        <v>534</v>
      </c>
      <c r="D551" s="96" t="s">
        <v>535</v>
      </c>
      <c r="E551" s="94">
        <v>3</v>
      </c>
      <c r="F551" s="96" t="s">
        <v>37</v>
      </c>
      <c r="G551" s="94">
        <v>36.18</v>
      </c>
      <c r="H551" s="94">
        <v>36</v>
      </c>
      <c r="I551" s="94">
        <v>18</v>
      </c>
      <c r="J551" s="94"/>
      <c r="K551" s="94"/>
      <c r="L551" s="109">
        <v>54</v>
      </c>
      <c r="M551" s="109">
        <v>1</v>
      </c>
      <c r="N551" s="109">
        <f t="shared" si="127"/>
        <v>36</v>
      </c>
      <c r="O551" s="109">
        <f t="shared" si="128"/>
        <v>18</v>
      </c>
      <c r="P551" s="109">
        <f t="shared" si="129"/>
        <v>0</v>
      </c>
      <c r="Q551" s="512"/>
      <c r="R551" s="109">
        <f t="shared" si="130"/>
        <v>54</v>
      </c>
      <c r="S551" s="512">
        <v>115</v>
      </c>
      <c r="T551" s="109">
        <v>57</v>
      </c>
      <c r="U551" s="109" t="s">
        <v>71</v>
      </c>
      <c r="V551" s="92"/>
      <c r="W551" s="93"/>
      <c r="X551" s="524" t="s">
        <v>1526</v>
      </c>
    </row>
    <row r="552" spans="1:75" ht="16.5" customHeight="1">
      <c r="A552" s="91">
        <v>4</v>
      </c>
      <c r="B552" s="94">
        <v>31</v>
      </c>
      <c r="C552" s="93" t="s">
        <v>788</v>
      </c>
      <c r="D552" s="96" t="s">
        <v>789</v>
      </c>
      <c r="E552" s="92">
        <v>3</v>
      </c>
      <c r="F552" s="96" t="s">
        <v>37</v>
      </c>
      <c r="G552" s="94">
        <v>36.18</v>
      </c>
      <c r="H552" s="94">
        <v>36</v>
      </c>
      <c r="I552" s="94">
        <v>18</v>
      </c>
      <c r="J552" s="94"/>
      <c r="K552" s="94"/>
      <c r="L552" s="109">
        <v>54</v>
      </c>
      <c r="M552" s="109">
        <v>1</v>
      </c>
      <c r="N552" s="109">
        <f t="shared" si="127"/>
        <v>36</v>
      </c>
      <c r="O552" s="109">
        <f t="shared" si="128"/>
        <v>18</v>
      </c>
      <c r="P552" s="109">
        <f t="shared" si="129"/>
        <v>0</v>
      </c>
      <c r="Q552" s="512"/>
      <c r="R552" s="109">
        <f t="shared" si="130"/>
        <v>54</v>
      </c>
      <c r="S552" s="512">
        <v>115</v>
      </c>
      <c r="T552" s="109">
        <v>57</v>
      </c>
      <c r="U552" s="109" t="s">
        <v>71</v>
      </c>
      <c r="V552" s="92"/>
      <c r="W552" s="93"/>
      <c r="X552" s="524" t="s">
        <v>1526</v>
      </c>
    </row>
    <row r="553" spans="1:75" ht="16.5" customHeight="1">
      <c r="A553" s="91">
        <v>5</v>
      </c>
      <c r="B553" s="94">
        <v>31</v>
      </c>
      <c r="C553" s="93" t="s">
        <v>891</v>
      </c>
      <c r="D553" s="96" t="s">
        <v>892</v>
      </c>
      <c r="E553" s="94">
        <v>3</v>
      </c>
      <c r="F553" s="96" t="s">
        <v>37</v>
      </c>
      <c r="G553" s="110" t="s">
        <v>753</v>
      </c>
      <c r="H553" s="94">
        <v>34</v>
      </c>
      <c r="I553" s="94">
        <v>12</v>
      </c>
      <c r="J553" s="94">
        <v>5</v>
      </c>
      <c r="K553" s="94"/>
      <c r="L553" s="109">
        <v>51</v>
      </c>
      <c r="M553" s="109">
        <v>2</v>
      </c>
      <c r="N553" s="109">
        <f t="shared" si="127"/>
        <v>68</v>
      </c>
      <c r="O553" s="109">
        <f t="shared" si="128"/>
        <v>24</v>
      </c>
      <c r="P553" s="109">
        <f t="shared" si="129"/>
        <v>10</v>
      </c>
      <c r="Q553" s="512"/>
      <c r="R553" s="109">
        <f t="shared" si="130"/>
        <v>102</v>
      </c>
      <c r="S553" s="512">
        <v>90</v>
      </c>
      <c r="T553" s="109">
        <v>57</v>
      </c>
      <c r="U553" s="109" t="s">
        <v>71</v>
      </c>
      <c r="V553" s="92"/>
      <c r="W553" s="93"/>
      <c r="X553" s="524" t="s">
        <v>1526</v>
      </c>
    </row>
    <row r="554" spans="1:75" ht="16.5" customHeight="1">
      <c r="A554" s="91">
        <v>6</v>
      </c>
      <c r="B554" s="94">
        <v>31</v>
      </c>
      <c r="C554" s="93" t="s">
        <v>422</v>
      </c>
      <c r="D554" s="96" t="s">
        <v>423</v>
      </c>
      <c r="E554" s="92">
        <v>3</v>
      </c>
      <c r="F554" s="96" t="s">
        <v>37</v>
      </c>
      <c r="G554" s="94">
        <v>36.18</v>
      </c>
      <c r="H554" s="94">
        <v>36</v>
      </c>
      <c r="I554" s="94">
        <v>18</v>
      </c>
      <c r="J554" s="94"/>
      <c r="K554" s="94"/>
      <c r="L554" s="109">
        <v>54</v>
      </c>
      <c r="M554" s="109">
        <v>1</v>
      </c>
      <c r="N554" s="109">
        <f t="shared" si="127"/>
        <v>36</v>
      </c>
      <c r="O554" s="109">
        <f t="shared" si="128"/>
        <v>18</v>
      </c>
      <c r="P554" s="109">
        <f t="shared" si="129"/>
        <v>0</v>
      </c>
      <c r="Q554" s="512"/>
      <c r="R554" s="109">
        <f t="shared" si="130"/>
        <v>54</v>
      </c>
      <c r="S554" s="512">
        <v>50</v>
      </c>
      <c r="T554" s="109">
        <v>57</v>
      </c>
      <c r="U554" s="109" t="s">
        <v>71</v>
      </c>
      <c r="V554" s="92"/>
      <c r="W554" s="93"/>
      <c r="X554" s="524" t="s">
        <v>1526</v>
      </c>
    </row>
    <row r="555" spans="1:75" ht="16.5" customHeight="1">
      <c r="A555" s="91">
        <v>7</v>
      </c>
      <c r="B555" s="94">
        <v>31</v>
      </c>
      <c r="C555" s="93" t="s">
        <v>72</v>
      </c>
      <c r="D555" s="96" t="s">
        <v>207</v>
      </c>
      <c r="E555" s="94">
        <v>3</v>
      </c>
      <c r="F555" s="96" t="s">
        <v>37</v>
      </c>
      <c r="G555" s="94">
        <v>36.18</v>
      </c>
      <c r="H555" s="94">
        <v>36</v>
      </c>
      <c r="I555" s="94">
        <v>18</v>
      </c>
      <c r="J555" s="94"/>
      <c r="K555" s="94"/>
      <c r="L555" s="109">
        <v>54</v>
      </c>
      <c r="M555" s="109">
        <v>1</v>
      </c>
      <c r="N555" s="109">
        <f t="shared" si="127"/>
        <v>36</v>
      </c>
      <c r="O555" s="109">
        <f t="shared" si="128"/>
        <v>18</v>
      </c>
      <c r="P555" s="109">
        <f t="shared" si="129"/>
        <v>0</v>
      </c>
      <c r="Q555" s="512"/>
      <c r="R555" s="109">
        <f t="shared" si="130"/>
        <v>54</v>
      </c>
      <c r="S555" s="512">
        <v>50</v>
      </c>
      <c r="T555" s="109">
        <v>57</v>
      </c>
      <c r="U555" s="109" t="s">
        <v>71</v>
      </c>
      <c r="V555" s="92"/>
      <c r="W555" s="93"/>
      <c r="X555" s="524" t="s">
        <v>1526</v>
      </c>
    </row>
    <row r="556" spans="1:75" ht="16.5" customHeight="1">
      <c r="A556" s="91">
        <v>8</v>
      </c>
      <c r="B556" s="94">
        <v>31</v>
      </c>
      <c r="C556" s="93" t="s">
        <v>72</v>
      </c>
      <c r="D556" s="96" t="s">
        <v>207</v>
      </c>
      <c r="E556" s="94">
        <v>3</v>
      </c>
      <c r="F556" s="96" t="s">
        <v>44</v>
      </c>
      <c r="G556" s="94">
        <v>36.18</v>
      </c>
      <c r="H556" s="94">
        <v>36</v>
      </c>
      <c r="I556" s="94">
        <v>18</v>
      </c>
      <c r="J556" s="94"/>
      <c r="K556" s="94"/>
      <c r="L556" s="109">
        <v>54</v>
      </c>
      <c r="M556" s="109">
        <v>1</v>
      </c>
      <c r="N556" s="109">
        <f t="shared" si="127"/>
        <v>36</v>
      </c>
      <c r="O556" s="109">
        <f t="shared" si="128"/>
        <v>18</v>
      </c>
      <c r="P556" s="109">
        <f t="shared" si="129"/>
        <v>0</v>
      </c>
      <c r="Q556" s="512"/>
      <c r="R556" s="109">
        <f t="shared" si="130"/>
        <v>54</v>
      </c>
      <c r="S556" s="512">
        <v>90</v>
      </c>
      <c r="T556" s="109">
        <v>57</v>
      </c>
      <c r="U556" s="109" t="s">
        <v>74</v>
      </c>
      <c r="V556" s="92"/>
      <c r="W556" s="93"/>
      <c r="X556" s="524" t="s">
        <v>1526</v>
      </c>
    </row>
    <row r="557" spans="1:75" ht="16.5" customHeight="1">
      <c r="A557" s="91">
        <v>9</v>
      </c>
      <c r="B557" s="94">
        <v>31</v>
      </c>
      <c r="C557" s="93" t="s">
        <v>72</v>
      </c>
      <c r="D557" s="96" t="s">
        <v>207</v>
      </c>
      <c r="E557" s="94">
        <v>3</v>
      </c>
      <c r="F557" s="96" t="s">
        <v>37</v>
      </c>
      <c r="G557" s="94">
        <v>36.18</v>
      </c>
      <c r="H557" s="94">
        <v>36</v>
      </c>
      <c r="I557" s="94">
        <v>18</v>
      </c>
      <c r="J557" s="94"/>
      <c r="K557" s="94"/>
      <c r="L557" s="109">
        <v>54</v>
      </c>
      <c r="M557" s="109">
        <v>1</v>
      </c>
      <c r="N557" s="109">
        <f t="shared" si="127"/>
        <v>36</v>
      </c>
      <c r="O557" s="109">
        <f t="shared" si="128"/>
        <v>18</v>
      </c>
      <c r="P557" s="109">
        <f t="shared" si="129"/>
        <v>0</v>
      </c>
      <c r="Q557" s="512"/>
      <c r="R557" s="109">
        <f t="shared" si="130"/>
        <v>54</v>
      </c>
      <c r="S557" s="512">
        <v>100</v>
      </c>
      <c r="T557" s="109">
        <v>57</v>
      </c>
      <c r="U557" s="109" t="s">
        <v>551</v>
      </c>
      <c r="V557" s="92"/>
      <c r="W557" s="93"/>
      <c r="X557" s="524" t="s">
        <v>1526</v>
      </c>
    </row>
    <row r="558" spans="1:75" ht="16.5" customHeight="1">
      <c r="A558" s="91">
        <v>10</v>
      </c>
      <c r="B558" s="94">
        <v>31</v>
      </c>
      <c r="C558" s="93" t="s">
        <v>422</v>
      </c>
      <c r="D558" s="96" t="s">
        <v>423</v>
      </c>
      <c r="E558" s="94">
        <v>3</v>
      </c>
      <c r="F558" s="96" t="s">
        <v>37</v>
      </c>
      <c r="G558" s="94">
        <v>36.18</v>
      </c>
      <c r="H558" s="94">
        <v>36</v>
      </c>
      <c r="I558" s="94">
        <v>18</v>
      </c>
      <c r="J558" s="94"/>
      <c r="K558" s="94"/>
      <c r="L558" s="109">
        <v>54</v>
      </c>
      <c r="M558" s="109">
        <v>2</v>
      </c>
      <c r="N558" s="109">
        <f t="shared" si="127"/>
        <v>72</v>
      </c>
      <c r="O558" s="109">
        <f t="shared" si="128"/>
        <v>36</v>
      </c>
      <c r="P558" s="109">
        <f t="shared" si="129"/>
        <v>0</v>
      </c>
      <c r="Q558" s="512"/>
      <c r="R558" s="109">
        <f t="shared" si="130"/>
        <v>108</v>
      </c>
      <c r="S558" s="512">
        <v>100</v>
      </c>
      <c r="T558" s="109">
        <v>58</v>
      </c>
      <c r="U558" s="109" t="s">
        <v>60</v>
      </c>
      <c r="V558" s="92"/>
      <c r="W558" s="93"/>
      <c r="X558" s="524" t="s">
        <v>1526</v>
      </c>
    </row>
    <row r="559" spans="1:75" ht="16.5" customHeight="1">
      <c r="A559" s="91">
        <v>11</v>
      </c>
      <c r="B559" s="94">
        <v>31</v>
      </c>
      <c r="C559" s="93" t="s">
        <v>482</v>
      </c>
      <c r="D559" s="96" t="s">
        <v>483</v>
      </c>
      <c r="E559" s="92">
        <v>3</v>
      </c>
      <c r="F559" s="96" t="s">
        <v>44</v>
      </c>
      <c r="G559" s="94">
        <v>36.18</v>
      </c>
      <c r="H559" s="94">
        <v>36</v>
      </c>
      <c r="I559" s="94">
        <v>18</v>
      </c>
      <c r="J559" s="94"/>
      <c r="K559" s="94"/>
      <c r="L559" s="109">
        <v>54</v>
      </c>
      <c r="M559" s="109">
        <v>1</v>
      </c>
      <c r="N559" s="109">
        <f t="shared" si="127"/>
        <v>36</v>
      </c>
      <c r="O559" s="109">
        <f t="shared" si="128"/>
        <v>18</v>
      </c>
      <c r="P559" s="109">
        <f t="shared" si="129"/>
        <v>0</v>
      </c>
      <c r="Q559" s="512"/>
      <c r="R559" s="109">
        <f t="shared" si="130"/>
        <v>54</v>
      </c>
      <c r="S559" s="512">
        <v>115</v>
      </c>
      <c r="T559" s="109">
        <v>58</v>
      </c>
      <c r="U559" s="109" t="s">
        <v>60</v>
      </c>
      <c r="V559" s="92"/>
      <c r="W559" s="93"/>
      <c r="X559" s="524" t="s">
        <v>1526</v>
      </c>
    </row>
    <row r="560" spans="1:75" ht="16.5" customHeight="1">
      <c r="A560" s="91">
        <v>12</v>
      </c>
      <c r="B560" s="94">
        <v>31</v>
      </c>
      <c r="C560" s="93" t="s">
        <v>421</v>
      </c>
      <c r="D560" s="96" t="s">
        <v>208</v>
      </c>
      <c r="E560" s="92">
        <v>3</v>
      </c>
      <c r="F560" s="96" t="s">
        <v>44</v>
      </c>
      <c r="G560" s="94">
        <v>36.18</v>
      </c>
      <c r="H560" s="94">
        <v>36</v>
      </c>
      <c r="I560" s="94">
        <v>18</v>
      </c>
      <c r="J560" s="94"/>
      <c r="K560" s="94"/>
      <c r="L560" s="109">
        <v>54</v>
      </c>
      <c r="M560" s="109">
        <v>1</v>
      </c>
      <c r="N560" s="109">
        <f t="shared" si="127"/>
        <v>36</v>
      </c>
      <c r="O560" s="109">
        <f t="shared" si="128"/>
        <v>18</v>
      </c>
      <c r="P560" s="109">
        <f t="shared" si="129"/>
        <v>0</v>
      </c>
      <c r="Q560" s="512"/>
      <c r="R560" s="109">
        <f t="shared" si="130"/>
        <v>54</v>
      </c>
      <c r="S560" s="512">
        <v>115</v>
      </c>
      <c r="T560" s="109">
        <v>58</v>
      </c>
      <c r="U560" s="109" t="s">
        <v>60</v>
      </c>
      <c r="V560" s="92"/>
      <c r="W560" s="93"/>
      <c r="X560" s="524" t="s">
        <v>1526</v>
      </c>
    </row>
    <row r="561" spans="1:75" ht="16.5" customHeight="1">
      <c r="A561" s="91">
        <v>13</v>
      </c>
      <c r="B561" s="94">
        <v>31</v>
      </c>
      <c r="C561" s="93" t="s">
        <v>1702</v>
      </c>
      <c r="D561" s="96" t="s">
        <v>1703</v>
      </c>
      <c r="E561" s="92">
        <v>3</v>
      </c>
      <c r="F561" s="96" t="s">
        <v>37</v>
      </c>
      <c r="G561" s="94">
        <v>36.18</v>
      </c>
      <c r="H561" s="94">
        <v>36</v>
      </c>
      <c r="I561" s="94">
        <v>18</v>
      </c>
      <c r="J561" s="94"/>
      <c r="K561" s="94"/>
      <c r="L561" s="109">
        <v>54</v>
      </c>
      <c r="M561" s="109">
        <v>2</v>
      </c>
      <c r="N561" s="109">
        <f t="shared" si="127"/>
        <v>72</v>
      </c>
      <c r="O561" s="109">
        <f t="shared" si="128"/>
        <v>36</v>
      </c>
      <c r="P561" s="109">
        <f t="shared" si="129"/>
        <v>0</v>
      </c>
      <c r="Q561" s="512"/>
      <c r="R561" s="109">
        <f t="shared" si="130"/>
        <v>108</v>
      </c>
      <c r="S561" s="512">
        <v>95</v>
      </c>
      <c r="T561" s="109">
        <v>58</v>
      </c>
      <c r="U561" s="109" t="s">
        <v>71</v>
      </c>
      <c r="V561" s="92"/>
      <c r="W561" s="93"/>
      <c r="X561" s="524" t="s">
        <v>1526</v>
      </c>
    </row>
    <row r="562" spans="1:75" ht="16.5" customHeight="1">
      <c r="A562" s="91">
        <v>14</v>
      </c>
      <c r="B562" s="94">
        <v>31</v>
      </c>
      <c r="C562" s="93" t="s">
        <v>1797</v>
      </c>
      <c r="D562" s="96" t="s">
        <v>1798</v>
      </c>
      <c r="E562" s="94">
        <v>3</v>
      </c>
      <c r="F562" s="96" t="s">
        <v>37</v>
      </c>
      <c r="G562" s="94" t="s">
        <v>753</v>
      </c>
      <c r="H562" s="94">
        <v>34</v>
      </c>
      <c r="I562" s="94">
        <v>12</v>
      </c>
      <c r="J562" s="94">
        <v>5</v>
      </c>
      <c r="K562" s="94"/>
      <c r="L562" s="109">
        <v>51</v>
      </c>
      <c r="M562" s="109">
        <v>2</v>
      </c>
      <c r="N562" s="109">
        <f t="shared" si="127"/>
        <v>68</v>
      </c>
      <c r="O562" s="109">
        <f t="shared" si="128"/>
        <v>24</v>
      </c>
      <c r="P562" s="109">
        <f t="shared" si="129"/>
        <v>10</v>
      </c>
      <c r="Q562" s="512"/>
      <c r="R562" s="109">
        <f t="shared" si="130"/>
        <v>102</v>
      </c>
      <c r="S562" s="512">
        <v>95</v>
      </c>
      <c r="T562" s="109">
        <v>58</v>
      </c>
      <c r="U562" s="109" t="s">
        <v>71</v>
      </c>
      <c r="V562" s="92"/>
      <c r="W562" s="93"/>
      <c r="X562" s="524" t="s">
        <v>1526</v>
      </c>
    </row>
    <row r="563" spans="1:75" ht="16.5" customHeight="1">
      <c r="A563" s="91">
        <v>15</v>
      </c>
      <c r="B563" s="94">
        <v>31</v>
      </c>
      <c r="C563" s="93" t="s">
        <v>421</v>
      </c>
      <c r="D563" s="96" t="s">
        <v>208</v>
      </c>
      <c r="E563" s="94">
        <v>3</v>
      </c>
      <c r="F563" s="96" t="s">
        <v>44</v>
      </c>
      <c r="G563" s="94">
        <v>36.18</v>
      </c>
      <c r="H563" s="94">
        <v>36</v>
      </c>
      <c r="I563" s="94">
        <v>18</v>
      </c>
      <c r="J563" s="94"/>
      <c r="K563" s="94"/>
      <c r="L563" s="109">
        <v>54</v>
      </c>
      <c r="M563" s="109">
        <v>1</v>
      </c>
      <c r="N563" s="109">
        <f t="shared" si="127"/>
        <v>36</v>
      </c>
      <c r="O563" s="109">
        <f t="shared" si="128"/>
        <v>18</v>
      </c>
      <c r="P563" s="109">
        <f t="shared" si="129"/>
        <v>0</v>
      </c>
      <c r="Q563" s="512"/>
      <c r="R563" s="109">
        <f t="shared" si="130"/>
        <v>54</v>
      </c>
      <c r="S563" s="512">
        <v>90</v>
      </c>
      <c r="T563" s="109">
        <v>58</v>
      </c>
      <c r="U563" s="109" t="s">
        <v>74</v>
      </c>
      <c r="V563" s="92"/>
      <c r="W563" s="93"/>
      <c r="X563" s="524" t="s">
        <v>1526</v>
      </c>
    </row>
    <row r="564" spans="1:75" ht="16.5" customHeight="1">
      <c r="A564" s="91">
        <v>16</v>
      </c>
      <c r="B564" s="94">
        <v>31</v>
      </c>
      <c r="C564" s="93" t="s">
        <v>1838</v>
      </c>
      <c r="D564" s="96" t="s">
        <v>1839</v>
      </c>
      <c r="E564" s="94">
        <v>3</v>
      </c>
      <c r="F564" s="96" t="s">
        <v>37</v>
      </c>
      <c r="G564" s="94">
        <v>36.18</v>
      </c>
      <c r="H564" s="94">
        <v>36</v>
      </c>
      <c r="I564" s="94">
        <v>18</v>
      </c>
      <c r="J564" s="94"/>
      <c r="K564" s="94"/>
      <c r="L564" s="109">
        <v>54</v>
      </c>
      <c r="M564" s="109">
        <v>1</v>
      </c>
      <c r="N564" s="109">
        <f t="shared" si="127"/>
        <v>36</v>
      </c>
      <c r="O564" s="109">
        <f t="shared" si="128"/>
        <v>18</v>
      </c>
      <c r="P564" s="109">
        <f t="shared" si="129"/>
        <v>0</v>
      </c>
      <c r="Q564" s="512"/>
      <c r="R564" s="109">
        <f t="shared" si="130"/>
        <v>54</v>
      </c>
      <c r="S564" s="512">
        <v>82</v>
      </c>
      <c r="T564" s="109">
        <v>58</v>
      </c>
      <c r="U564" s="109" t="s">
        <v>816</v>
      </c>
      <c r="V564" s="92"/>
      <c r="W564" s="93"/>
      <c r="X564" s="524" t="s">
        <v>1526</v>
      </c>
    </row>
    <row r="565" spans="1:75" ht="16.5" customHeight="1">
      <c r="A565" s="91">
        <v>17</v>
      </c>
      <c r="B565" s="94">
        <v>31</v>
      </c>
      <c r="C565" s="93" t="s">
        <v>1702</v>
      </c>
      <c r="D565" s="96" t="s">
        <v>1703</v>
      </c>
      <c r="E565" s="92">
        <v>3</v>
      </c>
      <c r="F565" s="96" t="s">
        <v>37</v>
      </c>
      <c r="G565" s="94">
        <v>36.18</v>
      </c>
      <c r="H565" s="94">
        <v>36</v>
      </c>
      <c r="I565" s="94">
        <v>18</v>
      </c>
      <c r="J565" s="94"/>
      <c r="K565" s="94"/>
      <c r="L565" s="109">
        <v>54</v>
      </c>
      <c r="M565" s="109">
        <v>1</v>
      </c>
      <c r="N565" s="109">
        <f t="shared" si="127"/>
        <v>36</v>
      </c>
      <c r="O565" s="109">
        <f t="shared" si="128"/>
        <v>18</v>
      </c>
      <c r="P565" s="109">
        <f t="shared" si="129"/>
        <v>0</v>
      </c>
      <c r="Q565" s="512"/>
      <c r="R565" s="109">
        <f t="shared" si="130"/>
        <v>54</v>
      </c>
      <c r="S565" s="512">
        <v>100</v>
      </c>
      <c r="T565" s="109">
        <v>59</v>
      </c>
      <c r="U565" s="109" t="s">
        <v>816</v>
      </c>
      <c r="V565" s="92"/>
      <c r="W565" s="93"/>
      <c r="X565" s="524" t="s">
        <v>1526</v>
      </c>
    </row>
    <row r="566" spans="1:75" ht="16.5" customHeight="1">
      <c r="A566" s="91">
        <v>18</v>
      </c>
      <c r="B566" s="94">
        <v>31</v>
      </c>
      <c r="C566" s="93" t="s">
        <v>974</v>
      </c>
      <c r="D566" s="96" t="s">
        <v>975</v>
      </c>
      <c r="E566" s="94">
        <v>3</v>
      </c>
      <c r="F566" s="96" t="s">
        <v>37</v>
      </c>
      <c r="G566" s="509" t="s">
        <v>735</v>
      </c>
      <c r="H566" s="509"/>
      <c r="I566" s="94"/>
      <c r="J566" s="509"/>
      <c r="K566" s="509" t="s">
        <v>1944</v>
      </c>
      <c r="L566" s="109">
        <v>90</v>
      </c>
      <c r="M566" s="109">
        <v>1</v>
      </c>
      <c r="N566" s="109">
        <f t="shared" si="127"/>
        <v>0</v>
      </c>
      <c r="O566" s="109">
        <f t="shared" si="128"/>
        <v>0</v>
      </c>
      <c r="P566" s="109">
        <f t="shared" si="129"/>
        <v>0</v>
      </c>
      <c r="Q566" s="512">
        <f>K566*M566</f>
        <v>90</v>
      </c>
      <c r="R566" s="109">
        <f t="shared" si="130"/>
        <v>90</v>
      </c>
      <c r="S566" s="512">
        <v>97</v>
      </c>
      <c r="T566" s="109">
        <v>57</v>
      </c>
      <c r="U566" s="109" t="s">
        <v>551</v>
      </c>
      <c r="V566" s="92"/>
      <c r="W566" s="93" t="s">
        <v>1697</v>
      </c>
      <c r="X566" s="524" t="s">
        <v>1526</v>
      </c>
      <c r="Y566" t="s">
        <v>1935</v>
      </c>
    </row>
    <row r="567" spans="1:75" ht="16.5" customHeight="1">
      <c r="A567" s="103"/>
      <c r="B567" s="94"/>
      <c r="C567" s="98" t="s">
        <v>313</v>
      </c>
      <c r="D567" s="96"/>
      <c r="E567" s="94"/>
      <c r="F567" s="96"/>
      <c r="G567" s="94"/>
      <c r="H567" s="94"/>
      <c r="I567" s="94"/>
      <c r="J567" s="94"/>
      <c r="K567" s="94"/>
      <c r="L567" s="109"/>
      <c r="M567" s="609">
        <f t="shared" ref="M567:R567" si="131">SUM(M549:M566)</f>
        <v>22</v>
      </c>
      <c r="N567" s="104">
        <f t="shared" si="131"/>
        <v>748</v>
      </c>
      <c r="O567" s="104">
        <f t="shared" si="131"/>
        <v>354</v>
      </c>
      <c r="P567" s="104">
        <f t="shared" si="131"/>
        <v>20</v>
      </c>
      <c r="Q567" s="649">
        <v>90</v>
      </c>
      <c r="R567" s="104">
        <f t="shared" si="131"/>
        <v>1212</v>
      </c>
      <c r="S567" s="512"/>
      <c r="T567" s="109"/>
      <c r="U567" s="109"/>
      <c r="V567" s="105"/>
      <c r="W567" s="98"/>
      <c r="X567" s="524" t="s">
        <v>1526</v>
      </c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  <c r="AU567" s="134"/>
      <c r="AV567" s="134"/>
      <c r="AW567" s="134"/>
      <c r="AX567" s="134"/>
      <c r="AY567" s="134"/>
      <c r="AZ567" s="134"/>
      <c r="BA567" s="134"/>
      <c r="BB567" s="134"/>
      <c r="BC567" s="134"/>
      <c r="BD567" s="134"/>
      <c r="BE567" s="134"/>
      <c r="BF567" s="134"/>
      <c r="BG567" s="134"/>
      <c r="BH567" s="134"/>
      <c r="BI567" s="134"/>
      <c r="BJ567" s="134"/>
      <c r="BK567" s="134"/>
      <c r="BL567" s="134"/>
      <c r="BM567" s="134"/>
      <c r="BN567" s="134"/>
      <c r="BO567" s="134"/>
      <c r="BP567" s="134"/>
      <c r="BQ567" s="134"/>
      <c r="BR567" s="134"/>
      <c r="BS567" s="134"/>
      <c r="BT567" s="134"/>
      <c r="BU567" s="134"/>
      <c r="BV567" s="134"/>
      <c r="BW567" s="134"/>
    </row>
    <row r="568" spans="1:75" ht="16.5" customHeight="1">
      <c r="A568" s="91">
        <v>1</v>
      </c>
      <c r="B568" s="94">
        <v>32</v>
      </c>
      <c r="C568" s="93" t="s">
        <v>536</v>
      </c>
      <c r="D568" s="96" t="s">
        <v>210</v>
      </c>
      <c r="E568" s="92">
        <v>3</v>
      </c>
      <c r="F568" s="96" t="s">
        <v>44</v>
      </c>
      <c r="G568" s="110">
        <v>36.18</v>
      </c>
      <c r="H568" s="94">
        <v>36</v>
      </c>
      <c r="I568" s="94">
        <v>18</v>
      </c>
      <c r="J568" s="110"/>
      <c r="K568" s="110"/>
      <c r="L568" s="109">
        <v>54</v>
      </c>
      <c r="M568" s="109">
        <v>1</v>
      </c>
      <c r="N568" s="109">
        <f t="shared" ref="N568:N593" si="132">H568*M568</f>
        <v>36</v>
      </c>
      <c r="O568" s="109">
        <f t="shared" ref="O568:O593" si="133">I568*M568</f>
        <v>18</v>
      </c>
      <c r="P568" s="109">
        <f t="shared" ref="P568:P593" si="134">J568*M568</f>
        <v>0</v>
      </c>
      <c r="Q568" s="512"/>
      <c r="R568" s="109">
        <f t="shared" ref="R568:R593" si="135">L568*M568</f>
        <v>54</v>
      </c>
      <c r="S568" s="512">
        <v>80</v>
      </c>
      <c r="T568" s="109">
        <v>57</v>
      </c>
      <c r="U568" s="109" t="s">
        <v>71</v>
      </c>
      <c r="V568" s="92"/>
      <c r="W568" s="93"/>
      <c r="X568" s="524" t="s">
        <v>1538</v>
      </c>
    </row>
    <row r="569" spans="1:75" ht="16.5" customHeight="1">
      <c r="A569" s="91">
        <v>2</v>
      </c>
      <c r="B569" s="94">
        <v>32</v>
      </c>
      <c r="C569" s="93" t="s">
        <v>537</v>
      </c>
      <c r="D569" s="96" t="s">
        <v>538</v>
      </c>
      <c r="E569" s="94">
        <v>2</v>
      </c>
      <c r="F569" s="96" t="s">
        <v>44</v>
      </c>
      <c r="G569" s="94">
        <v>24.12</v>
      </c>
      <c r="H569" s="94">
        <v>24</v>
      </c>
      <c r="I569" s="94">
        <v>12</v>
      </c>
      <c r="J569" s="94"/>
      <c r="K569" s="94"/>
      <c r="L569" s="109">
        <v>36</v>
      </c>
      <c r="M569" s="109">
        <v>1</v>
      </c>
      <c r="N569" s="109">
        <f t="shared" si="132"/>
        <v>24</v>
      </c>
      <c r="O569" s="109">
        <f t="shared" si="133"/>
        <v>12</v>
      </c>
      <c r="P569" s="109">
        <f t="shared" si="134"/>
        <v>0</v>
      </c>
      <c r="Q569" s="512"/>
      <c r="R569" s="109">
        <f t="shared" si="135"/>
        <v>36</v>
      </c>
      <c r="S569" s="512">
        <v>50</v>
      </c>
      <c r="T569" s="109">
        <v>57</v>
      </c>
      <c r="U569" s="109" t="s">
        <v>71</v>
      </c>
      <c r="V569" s="92"/>
      <c r="W569" s="93"/>
      <c r="X569" s="524" t="s">
        <v>1538</v>
      </c>
    </row>
    <row r="570" spans="1:75" ht="16.5" customHeight="1">
      <c r="A570" s="91">
        <v>3</v>
      </c>
      <c r="B570" s="135">
        <v>32</v>
      </c>
      <c r="C570" s="93" t="s">
        <v>484</v>
      </c>
      <c r="D570" s="96" t="s">
        <v>485</v>
      </c>
      <c r="E570" s="94">
        <v>3</v>
      </c>
      <c r="F570" s="96" t="s">
        <v>37</v>
      </c>
      <c r="G570" s="94">
        <v>36.18</v>
      </c>
      <c r="H570" s="94">
        <v>36</v>
      </c>
      <c r="I570" s="94">
        <v>18</v>
      </c>
      <c r="J570" s="94"/>
      <c r="K570" s="94"/>
      <c r="L570" s="109">
        <v>54</v>
      </c>
      <c r="M570" s="109">
        <v>1</v>
      </c>
      <c r="N570" s="109">
        <f t="shared" si="132"/>
        <v>36</v>
      </c>
      <c r="O570" s="109">
        <f t="shared" si="133"/>
        <v>18</v>
      </c>
      <c r="P570" s="109">
        <f t="shared" si="134"/>
        <v>0</v>
      </c>
      <c r="Q570" s="512"/>
      <c r="R570" s="109">
        <f t="shared" si="135"/>
        <v>54</v>
      </c>
      <c r="S570" s="512">
        <v>97</v>
      </c>
      <c r="T570" s="109">
        <v>57</v>
      </c>
      <c r="U570" s="109" t="s">
        <v>551</v>
      </c>
      <c r="V570" s="92"/>
      <c r="W570" s="93"/>
      <c r="X570" s="524" t="s">
        <v>1538</v>
      </c>
    </row>
    <row r="571" spans="1:75" s="134" customFormat="1" ht="16.5" customHeight="1">
      <c r="A571" s="91">
        <v>4</v>
      </c>
      <c r="B571" s="94">
        <v>32</v>
      </c>
      <c r="C571" s="93" t="s">
        <v>943</v>
      </c>
      <c r="D571" s="96" t="s">
        <v>1799</v>
      </c>
      <c r="E571" s="94">
        <v>2</v>
      </c>
      <c r="F571" s="96" t="s">
        <v>44</v>
      </c>
      <c r="G571" s="94">
        <v>24.12</v>
      </c>
      <c r="H571" s="94">
        <v>24</v>
      </c>
      <c r="I571" s="94">
        <v>12</v>
      </c>
      <c r="J571" s="94"/>
      <c r="K571" s="94"/>
      <c r="L571" s="109">
        <v>36</v>
      </c>
      <c r="M571" s="109">
        <v>1</v>
      </c>
      <c r="N571" s="109">
        <f t="shared" si="132"/>
        <v>24</v>
      </c>
      <c r="O571" s="109">
        <f t="shared" si="133"/>
        <v>12</v>
      </c>
      <c r="P571" s="109">
        <f t="shared" si="134"/>
        <v>0</v>
      </c>
      <c r="Q571" s="512"/>
      <c r="R571" s="109">
        <f t="shared" si="135"/>
        <v>36</v>
      </c>
      <c r="S571" s="512">
        <v>95</v>
      </c>
      <c r="T571" s="109">
        <v>58</v>
      </c>
      <c r="U571" s="109" t="s">
        <v>71</v>
      </c>
      <c r="V571" s="92"/>
      <c r="W571" s="93"/>
      <c r="X571" s="524" t="s">
        <v>1538</v>
      </c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 ht="16.5" customHeight="1">
      <c r="A572" s="91">
        <v>5</v>
      </c>
      <c r="B572" s="94">
        <v>32</v>
      </c>
      <c r="C572" s="93" t="s">
        <v>1800</v>
      </c>
      <c r="D572" s="96" t="s">
        <v>1801</v>
      </c>
      <c r="E572" s="94">
        <v>2</v>
      </c>
      <c r="F572" s="96" t="s">
        <v>44</v>
      </c>
      <c r="G572" s="94">
        <v>24.12</v>
      </c>
      <c r="H572" s="94">
        <v>24</v>
      </c>
      <c r="I572" s="94">
        <v>12</v>
      </c>
      <c r="J572" s="94"/>
      <c r="K572" s="94"/>
      <c r="L572" s="109">
        <v>36</v>
      </c>
      <c r="M572" s="109">
        <v>1</v>
      </c>
      <c r="N572" s="109">
        <f t="shared" si="132"/>
        <v>24</v>
      </c>
      <c r="O572" s="109">
        <f t="shared" si="133"/>
        <v>12</v>
      </c>
      <c r="P572" s="109">
        <f t="shared" si="134"/>
        <v>0</v>
      </c>
      <c r="Q572" s="512"/>
      <c r="R572" s="109">
        <f t="shared" si="135"/>
        <v>36</v>
      </c>
      <c r="S572" s="512">
        <v>95</v>
      </c>
      <c r="T572" s="109">
        <v>58</v>
      </c>
      <c r="U572" s="109" t="s">
        <v>71</v>
      </c>
      <c r="V572" s="92"/>
      <c r="W572" s="93"/>
      <c r="X572" s="524" t="s">
        <v>1538</v>
      </c>
    </row>
    <row r="573" spans="1:75" ht="16.5" customHeight="1">
      <c r="A573" s="91">
        <v>6</v>
      </c>
      <c r="B573" s="94">
        <v>32</v>
      </c>
      <c r="C573" s="93" t="s">
        <v>1802</v>
      </c>
      <c r="D573" s="96" t="s">
        <v>210</v>
      </c>
      <c r="E573" s="92">
        <v>3</v>
      </c>
      <c r="F573" s="96" t="s">
        <v>44</v>
      </c>
      <c r="G573" s="94">
        <v>36.18</v>
      </c>
      <c r="H573" s="94">
        <v>36</v>
      </c>
      <c r="I573" s="94">
        <v>18</v>
      </c>
      <c r="J573" s="94"/>
      <c r="K573" s="94"/>
      <c r="L573" s="109">
        <v>54</v>
      </c>
      <c r="M573" s="109">
        <v>1</v>
      </c>
      <c r="N573" s="109">
        <f t="shared" si="132"/>
        <v>36</v>
      </c>
      <c r="O573" s="109">
        <f t="shared" si="133"/>
        <v>18</v>
      </c>
      <c r="P573" s="109">
        <f t="shared" si="134"/>
        <v>0</v>
      </c>
      <c r="Q573" s="512"/>
      <c r="R573" s="109">
        <f t="shared" si="135"/>
        <v>54</v>
      </c>
      <c r="S573" s="512">
        <v>95</v>
      </c>
      <c r="T573" s="109">
        <v>58</v>
      </c>
      <c r="U573" s="109" t="s">
        <v>71</v>
      </c>
      <c r="V573" s="92"/>
      <c r="W573" s="93"/>
      <c r="X573" s="524" t="s">
        <v>1538</v>
      </c>
    </row>
    <row r="574" spans="1:75" ht="16.5" customHeight="1">
      <c r="A574" s="91">
        <v>7</v>
      </c>
      <c r="B574" s="94">
        <v>32</v>
      </c>
      <c r="C574" s="93" t="s">
        <v>1840</v>
      </c>
      <c r="D574" s="96" t="s">
        <v>1632</v>
      </c>
      <c r="E574" s="94">
        <v>3</v>
      </c>
      <c r="F574" s="96" t="s">
        <v>37</v>
      </c>
      <c r="G574" s="94">
        <v>36.18</v>
      </c>
      <c r="H574" s="94">
        <v>36</v>
      </c>
      <c r="I574" s="94">
        <v>18</v>
      </c>
      <c r="J574" s="94"/>
      <c r="K574" s="94"/>
      <c r="L574" s="109">
        <v>54</v>
      </c>
      <c r="M574" s="109">
        <v>1</v>
      </c>
      <c r="N574" s="109">
        <f t="shared" si="132"/>
        <v>36</v>
      </c>
      <c r="O574" s="109">
        <f t="shared" si="133"/>
        <v>18</v>
      </c>
      <c r="P574" s="109">
        <f t="shared" si="134"/>
        <v>0</v>
      </c>
      <c r="Q574" s="512"/>
      <c r="R574" s="109">
        <f t="shared" si="135"/>
        <v>54</v>
      </c>
      <c r="S574" s="512">
        <v>82</v>
      </c>
      <c r="T574" s="109">
        <v>58</v>
      </c>
      <c r="U574" s="109" t="s">
        <v>816</v>
      </c>
      <c r="V574" s="92"/>
      <c r="W574" s="93"/>
      <c r="X574" s="524" t="s">
        <v>1538</v>
      </c>
    </row>
    <row r="575" spans="1:75" ht="16.5" customHeight="1">
      <c r="A575" s="91">
        <v>8</v>
      </c>
      <c r="B575" s="94">
        <v>32</v>
      </c>
      <c r="C575" s="93" t="s">
        <v>1841</v>
      </c>
      <c r="D575" s="96" t="s">
        <v>980</v>
      </c>
      <c r="E575" s="94">
        <v>3</v>
      </c>
      <c r="F575" s="96" t="s">
        <v>37</v>
      </c>
      <c r="G575" s="94" t="s">
        <v>735</v>
      </c>
      <c r="H575" s="94"/>
      <c r="I575" s="94"/>
      <c r="J575" s="94"/>
      <c r="K575" s="94">
        <v>90</v>
      </c>
      <c r="L575" s="109">
        <v>90</v>
      </c>
      <c r="M575" s="109">
        <v>1</v>
      </c>
      <c r="N575" s="109">
        <f t="shared" si="132"/>
        <v>0</v>
      </c>
      <c r="O575" s="109">
        <f t="shared" si="133"/>
        <v>0</v>
      </c>
      <c r="P575" s="109">
        <f t="shared" si="134"/>
        <v>0</v>
      </c>
      <c r="Q575" s="512">
        <f>K575*M575</f>
        <v>90</v>
      </c>
      <c r="R575" s="109">
        <f t="shared" si="135"/>
        <v>90</v>
      </c>
      <c r="S575" s="512">
        <v>82</v>
      </c>
      <c r="T575" s="109">
        <v>58</v>
      </c>
      <c r="U575" s="109" t="s">
        <v>816</v>
      </c>
      <c r="V575" s="92"/>
      <c r="W575" s="93" t="s">
        <v>1697</v>
      </c>
      <c r="X575" s="524" t="s">
        <v>1538</v>
      </c>
      <c r="Y575" t="s">
        <v>1935</v>
      </c>
    </row>
    <row r="576" spans="1:75" ht="16.5" customHeight="1">
      <c r="A576" s="91">
        <v>9</v>
      </c>
      <c r="B576" s="94">
        <v>32</v>
      </c>
      <c r="C576" s="93" t="s">
        <v>943</v>
      </c>
      <c r="D576" s="96" t="s">
        <v>1799</v>
      </c>
      <c r="E576" s="94">
        <v>2</v>
      </c>
      <c r="F576" s="96" t="s">
        <v>44</v>
      </c>
      <c r="G576" s="94">
        <v>24.12</v>
      </c>
      <c r="H576" s="94">
        <v>24</v>
      </c>
      <c r="I576" s="94">
        <v>12</v>
      </c>
      <c r="J576" s="94"/>
      <c r="K576" s="94"/>
      <c r="L576" s="109">
        <v>36</v>
      </c>
      <c r="M576" s="109">
        <v>1</v>
      </c>
      <c r="N576" s="109">
        <f t="shared" si="132"/>
        <v>24</v>
      </c>
      <c r="O576" s="109">
        <f t="shared" si="133"/>
        <v>12</v>
      </c>
      <c r="P576" s="109">
        <f t="shared" si="134"/>
        <v>0</v>
      </c>
      <c r="Q576" s="512"/>
      <c r="R576" s="109">
        <f t="shared" si="135"/>
        <v>36</v>
      </c>
      <c r="S576" s="512">
        <v>82</v>
      </c>
      <c r="T576" s="109">
        <v>58</v>
      </c>
      <c r="U576" s="109" t="s">
        <v>816</v>
      </c>
      <c r="V576" s="92"/>
      <c r="W576" s="93"/>
      <c r="X576" s="524" t="s">
        <v>1538</v>
      </c>
    </row>
    <row r="577" spans="1:75" ht="16.5" customHeight="1">
      <c r="A577" s="91">
        <v>10</v>
      </c>
      <c r="B577" s="94">
        <v>32</v>
      </c>
      <c r="C577" s="93" t="s">
        <v>424</v>
      </c>
      <c r="D577" s="96" t="s">
        <v>425</v>
      </c>
      <c r="E577" s="94">
        <v>3</v>
      </c>
      <c r="F577" s="96" t="s">
        <v>37</v>
      </c>
      <c r="G577" s="94">
        <v>36.18</v>
      </c>
      <c r="H577" s="94">
        <v>36</v>
      </c>
      <c r="I577" s="94">
        <v>18</v>
      </c>
      <c r="J577" s="94"/>
      <c r="K577" s="94"/>
      <c r="L577" s="109">
        <v>54</v>
      </c>
      <c r="M577" s="109">
        <v>2</v>
      </c>
      <c r="N577" s="109">
        <f t="shared" si="132"/>
        <v>72</v>
      </c>
      <c r="O577" s="109">
        <f t="shared" si="133"/>
        <v>36</v>
      </c>
      <c r="P577" s="109">
        <f t="shared" si="134"/>
        <v>0</v>
      </c>
      <c r="Q577" s="512"/>
      <c r="R577" s="109">
        <f t="shared" si="135"/>
        <v>108</v>
      </c>
      <c r="S577" s="512">
        <v>100</v>
      </c>
      <c r="T577" s="109">
        <v>59</v>
      </c>
      <c r="U577" s="109" t="s">
        <v>46</v>
      </c>
      <c r="V577" s="92"/>
      <c r="W577" s="93"/>
      <c r="X577" s="524" t="s">
        <v>1538</v>
      </c>
    </row>
    <row r="578" spans="1:75" ht="16.5" customHeight="1">
      <c r="A578" s="91">
        <v>11</v>
      </c>
      <c r="B578" s="94">
        <v>32</v>
      </c>
      <c r="C578" s="93" t="s">
        <v>424</v>
      </c>
      <c r="D578" s="96" t="s">
        <v>425</v>
      </c>
      <c r="E578" s="94">
        <v>3</v>
      </c>
      <c r="F578" s="96" t="s">
        <v>37</v>
      </c>
      <c r="G578" s="94">
        <v>36.18</v>
      </c>
      <c r="H578" s="94">
        <v>36</v>
      </c>
      <c r="I578" s="94">
        <v>18</v>
      </c>
      <c r="J578" s="94"/>
      <c r="K578" s="94"/>
      <c r="L578" s="109">
        <v>54</v>
      </c>
      <c r="M578" s="109">
        <v>2</v>
      </c>
      <c r="N578" s="109">
        <f t="shared" si="132"/>
        <v>72</v>
      </c>
      <c r="O578" s="109">
        <f t="shared" si="133"/>
        <v>36</v>
      </c>
      <c r="P578" s="109">
        <f t="shared" si="134"/>
        <v>0</v>
      </c>
      <c r="Q578" s="512"/>
      <c r="R578" s="109">
        <f t="shared" si="135"/>
        <v>108</v>
      </c>
      <c r="S578" s="512">
        <v>85</v>
      </c>
      <c r="T578" s="109">
        <v>59</v>
      </c>
      <c r="U578" s="109" t="s">
        <v>23</v>
      </c>
      <c r="V578" s="92"/>
      <c r="W578" s="93"/>
      <c r="X578" s="524" t="s">
        <v>1538</v>
      </c>
    </row>
    <row r="579" spans="1:75" ht="16.5" customHeight="1">
      <c r="A579" s="91">
        <v>12</v>
      </c>
      <c r="B579" s="94">
        <v>32</v>
      </c>
      <c r="C579" s="93" t="s">
        <v>424</v>
      </c>
      <c r="D579" s="96" t="s">
        <v>425</v>
      </c>
      <c r="E579" s="94">
        <v>3</v>
      </c>
      <c r="F579" s="96" t="s">
        <v>37</v>
      </c>
      <c r="G579" s="94">
        <v>36.18</v>
      </c>
      <c r="H579" s="94">
        <v>36</v>
      </c>
      <c r="I579" s="94">
        <v>18</v>
      </c>
      <c r="J579" s="94"/>
      <c r="K579" s="94"/>
      <c r="L579" s="109">
        <v>54</v>
      </c>
      <c r="M579" s="109">
        <v>2</v>
      </c>
      <c r="N579" s="109">
        <f t="shared" si="132"/>
        <v>72</v>
      </c>
      <c r="O579" s="109">
        <f t="shared" si="133"/>
        <v>36</v>
      </c>
      <c r="P579" s="109">
        <f t="shared" si="134"/>
        <v>0</v>
      </c>
      <c r="Q579" s="512"/>
      <c r="R579" s="109">
        <f t="shared" si="135"/>
        <v>108</v>
      </c>
      <c r="S579" s="512">
        <v>90</v>
      </c>
      <c r="T579" s="109">
        <v>59</v>
      </c>
      <c r="U579" s="109" t="s">
        <v>85</v>
      </c>
      <c r="V579" s="92"/>
      <c r="W579" s="93"/>
      <c r="X579" s="524" t="s">
        <v>1538</v>
      </c>
    </row>
    <row r="580" spans="1:75" ht="16.5" customHeight="1">
      <c r="A580" s="91">
        <v>13</v>
      </c>
      <c r="B580" s="94">
        <v>32</v>
      </c>
      <c r="C580" s="93" t="s">
        <v>424</v>
      </c>
      <c r="D580" s="96" t="s">
        <v>425</v>
      </c>
      <c r="E580" s="94">
        <v>3</v>
      </c>
      <c r="F580" s="96" t="s">
        <v>37</v>
      </c>
      <c r="G580" s="94">
        <v>36.18</v>
      </c>
      <c r="H580" s="94">
        <v>36</v>
      </c>
      <c r="I580" s="94">
        <v>18</v>
      </c>
      <c r="J580" s="94"/>
      <c r="K580" s="94"/>
      <c r="L580" s="109">
        <v>54</v>
      </c>
      <c r="M580" s="109">
        <v>1</v>
      </c>
      <c r="N580" s="109">
        <f t="shared" si="132"/>
        <v>36</v>
      </c>
      <c r="O580" s="109">
        <f t="shared" si="133"/>
        <v>18</v>
      </c>
      <c r="P580" s="109">
        <f t="shared" si="134"/>
        <v>0</v>
      </c>
      <c r="Q580" s="512"/>
      <c r="R580" s="109">
        <f t="shared" si="135"/>
        <v>54</v>
      </c>
      <c r="S580" s="512">
        <v>100</v>
      </c>
      <c r="T580" s="109">
        <v>59</v>
      </c>
      <c r="U580" s="109" t="s">
        <v>550</v>
      </c>
      <c r="V580" s="92"/>
      <c r="W580" s="93"/>
      <c r="X580" s="524" t="s">
        <v>1538</v>
      </c>
    </row>
    <row r="581" spans="1:75" ht="16.5" customHeight="1">
      <c r="A581" s="91">
        <v>14</v>
      </c>
      <c r="B581" s="94">
        <v>32</v>
      </c>
      <c r="C581" s="93" t="s">
        <v>424</v>
      </c>
      <c r="D581" s="96" t="s">
        <v>425</v>
      </c>
      <c r="E581" s="94">
        <v>3</v>
      </c>
      <c r="F581" s="96" t="s">
        <v>37</v>
      </c>
      <c r="G581" s="94">
        <v>36.18</v>
      </c>
      <c r="H581" s="94">
        <v>36</v>
      </c>
      <c r="I581" s="94">
        <v>18</v>
      </c>
      <c r="J581" s="94"/>
      <c r="K581" s="94"/>
      <c r="L581" s="109">
        <v>54</v>
      </c>
      <c r="M581" s="109">
        <v>1</v>
      </c>
      <c r="N581" s="109">
        <f t="shared" si="132"/>
        <v>36</v>
      </c>
      <c r="O581" s="109">
        <f t="shared" si="133"/>
        <v>18</v>
      </c>
      <c r="P581" s="109">
        <f t="shared" si="134"/>
        <v>0</v>
      </c>
      <c r="Q581" s="512"/>
      <c r="R581" s="109">
        <f t="shared" si="135"/>
        <v>54</v>
      </c>
      <c r="S581" s="512">
        <v>90</v>
      </c>
      <c r="T581" s="109">
        <v>59</v>
      </c>
      <c r="U581" s="109" t="s">
        <v>549</v>
      </c>
      <c r="V581" s="92"/>
      <c r="W581" s="93"/>
      <c r="X581" s="524" t="s">
        <v>1538</v>
      </c>
    </row>
    <row r="582" spans="1:75" ht="16.5" customHeight="1">
      <c r="A582" s="91">
        <v>15</v>
      </c>
      <c r="B582" s="94">
        <v>32</v>
      </c>
      <c r="C582" s="93" t="s">
        <v>424</v>
      </c>
      <c r="D582" s="96" t="s">
        <v>425</v>
      </c>
      <c r="E582" s="94">
        <v>3</v>
      </c>
      <c r="F582" s="96" t="s">
        <v>37</v>
      </c>
      <c r="G582" s="94">
        <v>36.18</v>
      </c>
      <c r="H582" s="94">
        <v>36</v>
      </c>
      <c r="I582" s="94">
        <v>18</v>
      </c>
      <c r="J582" s="94"/>
      <c r="K582" s="94"/>
      <c r="L582" s="109">
        <v>54</v>
      </c>
      <c r="M582" s="109">
        <v>2</v>
      </c>
      <c r="N582" s="109">
        <f t="shared" si="132"/>
        <v>72</v>
      </c>
      <c r="O582" s="109">
        <f t="shared" si="133"/>
        <v>36</v>
      </c>
      <c r="P582" s="109">
        <f t="shared" si="134"/>
        <v>0</v>
      </c>
      <c r="Q582" s="512"/>
      <c r="R582" s="109">
        <f t="shared" si="135"/>
        <v>108</v>
      </c>
      <c r="S582" s="512">
        <v>75</v>
      </c>
      <c r="T582" s="109">
        <v>59</v>
      </c>
      <c r="U582" s="109" t="s">
        <v>53</v>
      </c>
      <c r="V582" s="92"/>
      <c r="W582" s="93"/>
      <c r="X582" s="524" t="s">
        <v>1538</v>
      </c>
    </row>
    <row r="583" spans="1:75" ht="16.5" customHeight="1">
      <c r="A583" s="91">
        <v>16</v>
      </c>
      <c r="B583" s="94">
        <v>32</v>
      </c>
      <c r="C583" s="93" t="s">
        <v>424</v>
      </c>
      <c r="D583" s="96" t="s">
        <v>425</v>
      </c>
      <c r="E583" s="92">
        <v>3</v>
      </c>
      <c r="F583" s="96" t="s">
        <v>37</v>
      </c>
      <c r="G583" s="94">
        <v>36.18</v>
      </c>
      <c r="H583" s="94">
        <v>36</v>
      </c>
      <c r="I583" s="94">
        <v>18</v>
      </c>
      <c r="J583" s="94"/>
      <c r="K583" s="94"/>
      <c r="L583" s="109">
        <v>54</v>
      </c>
      <c r="M583" s="109">
        <v>1</v>
      </c>
      <c r="N583" s="109">
        <f t="shared" si="132"/>
        <v>36</v>
      </c>
      <c r="O583" s="109">
        <f t="shared" si="133"/>
        <v>18</v>
      </c>
      <c r="P583" s="109">
        <f t="shared" si="134"/>
        <v>0</v>
      </c>
      <c r="Q583" s="512"/>
      <c r="R583" s="109">
        <f t="shared" si="135"/>
        <v>54</v>
      </c>
      <c r="S583" s="512">
        <v>130</v>
      </c>
      <c r="T583" s="109">
        <v>59</v>
      </c>
      <c r="U583" s="109" t="s">
        <v>396</v>
      </c>
      <c r="V583" s="92"/>
      <c r="W583" s="93"/>
      <c r="X583" s="524" t="s">
        <v>1538</v>
      </c>
    </row>
    <row r="584" spans="1:75" ht="16.5" customHeight="1">
      <c r="A584" s="91">
        <v>17</v>
      </c>
      <c r="B584" s="94">
        <v>32</v>
      </c>
      <c r="C584" s="93" t="s">
        <v>424</v>
      </c>
      <c r="D584" s="96" t="s">
        <v>425</v>
      </c>
      <c r="E584" s="92">
        <v>3</v>
      </c>
      <c r="F584" s="96" t="s">
        <v>37</v>
      </c>
      <c r="G584" s="94">
        <v>36.18</v>
      </c>
      <c r="H584" s="94">
        <v>36</v>
      </c>
      <c r="I584" s="94">
        <v>18</v>
      </c>
      <c r="J584" s="94"/>
      <c r="K584" s="94"/>
      <c r="L584" s="109">
        <v>54</v>
      </c>
      <c r="M584" s="109">
        <v>2</v>
      </c>
      <c r="N584" s="109">
        <f t="shared" si="132"/>
        <v>72</v>
      </c>
      <c r="O584" s="109">
        <f t="shared" si="133"/>
        <v>36</v>
      </c>
      <c r="P584" s="109">
        <f t="shared" si="134"/>
        <v>0</v>
      </c>
      <c r="Q584" s="512"/>
      <c r="R584" s="109">
        <f t="shared" si="135"/>
        <v>108</v>
      </c>
      <c r="S584" s="512">
        <v>75</v>
      </c>
      <c r="T584" s="109">
        <v>59</v>
      </c>
      <c r="U584" s="109" t="s">
        <v>635</v>
      </c>
      <c r="V584" s="92"/>
      <c r="W584" s="93"/>
      <c r="X584" s="524" t="s">
        <v>1538</v>
      </c>
    </row>
    <row r="585" spans="1:75" ht="16.5" customHeight="1">
      <c r="A585" s="91">
        <v>18</v>
      </c>
      <c r="B585" s="94">
        <v>32</v>
      </c>
      <c r="C585" s="93" t="s">
        <v>424</v>
      </c>
      <c r="D585" s="96" t="s">
        <v>425</v>
      </c>
      <c r="E585" s="94">
        <v>3</v>
      </c>
      <c r="F585" s="96" t="s">
        <v>37</v>
      </c>
      <c r="G585" s="94">
        <v>36.18</v>
      </c>
      <c r="H585" s="94">
        <v>36</v>
      </c>
      <c r="I585" s="94">
        <v>18</v>
      </c>
      <c r="J585" s="94"/>
      <c r="K585" s="94"/>
      <c r="L585" s="109">
        <v>54</v>
      </c>
      <c r="M585" s="109">
        <v>1</v>
      </c>
      <c r="N585" s="109">
        <f t="shared" si="132"/>
        <v>36</v>
      </c>
      <c r="O585" s="109">
        <f t="shared" si="133"/>
        <v>18</v>
      </c>
      <c r="P585" s="109">
        <f t="shared" si="134"/>
        <v>0</v>
      </c>
      <c r="Q585" s="512"/>
      <c r="R585" s="109">
        <f t="shared" si="135"/>
        <v>54</v>
      </c>
      <c r="S585" s="512">
        <v>100</v>
      </c>
      <c r="T585" s="109">
        <v>59</v>
      </c>
      <c r="U585" s="109" t="s">
        <v>498</v>
      </c>
      <c r="V585" s="92"/>
      <c r="W585" s="93"/>
      <c r="X585" s="524" t="s">
        <v>1538</v>
      </c>
    </row>
    <row r="586" spans="1:75" ht="16.5" customHeight="1">
      <c r="A586" s="91">
        <v>19</v>
      </c>
      <c r="B586" s="94">
        <v>32</v>
      </c>
      <c r="C586" s="93" t="s">
        <v>424</v>
      </c>
      <c r="D586" s="96" t="s">
        <v>425</v>
      </c>
      <c r="E586" s="92">
        <v>3</v>
      </c>
      <c r="F586" s="96" t="s">
        <v>37</v>
      </c>
      <c r="G586" s="94">
        <v>36.18</v>
      </c>
      <c r="H586" s="94">
        <v>36</v>
      </c>
      <c r="I586" s="94">
        <v>18</v>
      </c>
      <c r="J586" s="94"/>
      <c r="K586" s="94"/>
      <c r="L586" s="109">
        <v>54</v>
      </c>
      <c r="M586" s="109">
        <v>2</v>
      </c>
      <c r="N586" s="109">
        <f t="shared" si="132"/>
        <v>72</v>
      </c>
      <c r="O586" s="109">
        <f t="shared" si="133"/>
        <v>36</v>
      </c>
      <c r="P586" s="109">
        <f t="shared" si="134"/>
        <v>0</v>
      </c>
      <c r="Q586" s="512"/>
      <c r="R586" s="109">
        <f t="shared" si="135"/>
        <v>108</v>
      </c>
      <c r="S586" s="512">
        <v>100</v>
      </c>
      <c r="T586" s="109">
        <v>59</v>
      </c>
      <c r="U586" s="109" t="s">
        <v>99</v>
      </c>
      <c r="V586" s="92"/>
      <c r="W586" s="93"/>
      <c r="X586" s="524" t="s">
        <v>1538</v>
      </c>
    </row>
    <row r="587" spans="1:75" ht="16.5" customHeight="1">
      <c r="A587" s="91">
        <v>20</v>
      </c>
      <c r="B587" s="94">
        <v>32</v>
      </c>
      <c r="C587" s="93" t="s">
        <v>424</v>
      </c>
      <c r="D587" s="96" t="s">
        <v>425</v>
      </c>
      <c r="E587" s="94">
        <v>3</v>
      </c>
      <c r="F587" s="96" t="s">
        <v>37</v>
      </c>
      <c r="G587" s="94">
        <v>36.18</v>
      </c>
      <c r="H587" s="94">
        <v>36</v>
      </c>
      <c r="I587" s="94">
        <v>18</v>
      </c>
      <c r="J587" s="94"/>
      <c r="K587" s="94"/>
      <c r="L587" s="109">
        <v>54</v>
      </c>
      <c r="M587" s="109">
        <v>2</v>
      </c>
      <c r="N587" s="109">
        <f t="shared" si="132"/>
        <v>72</v>
      </c>
      <c r="O587" s="109">
        <f t="shared" si="133"/>
        <v>36</v>
      </c>
      <c r="P587" s="109">
        <f t="shared" si="134"/>
        <v>0</v>
      </c>
      <c r="Q587" s="512"/>
      <c r="R587" s="109">
        <f t="shared" si="135"/>
        <v>108</v>
      </c>
      <c r="S587" s="512">
        <v>75</v>
      </c>
      <c r="T587" s="109">
        <v>59</v>
      </c>
      <c r="U587" s="109" t="s">
        <v>314</v>
      </c>
      <c r="V587" s="92"/>
      <c r="W587" s="111"/>
      <c r="X587" s="524" t="s">
        <v>1538</v>
      </c>
    </row>
    <row r="588" spans="1:75" ht="16.5" customHeight="1">
      <c r="A588" s="91">
        <v>21</v>
      </c>
      <c r="B588" s="94">
        <v>32</v>
      </c>
      <c r="C588" s="93" t="s">
        <v>726</v>
      </c>
      <c r="D588" s="96" t="s">
        <v>425</v>
      </c>
      <c r="E588" s="94">
        <v>3</v>
      </c>
      <c r="F588" s="96" t="s">
        <v>37</v>
      </c>
      <c r="G588" s="94">
        <v>36.18</v>
      </c>
      <c r="H588" s="94">
        <v>36</v>
      </c>
      <c r="I588" s="94">
        <v>18</v>
      </c>
      <c r="J588" s="94"/>
      <c r="K588" s="94"/>
      <c r="L588" s="109">
        <v>54</v>
      </c>
      <c r="M588" s="109">
        <v>1</v>
      </c>
      <c r="N588" s="109">
        <f t="shared" si="132"/>
        <v>36</v>
      </c>
      <c r="O588" s="109">
        <f t="shared" si="133"/>
        <v>18</v>
      </c>
      <c r="P588" s="109">
        <f t="shared" si="134"/>
        <v>0</v>
      </c>
      <c r="Q588" s="512"/>
      <c r="R588" s="109">
        <f t="shared" si="135"/>
        <v>54</v>
      </c>
      <c r="S588" s="512">
        <v>80</v>
      </c>
      <c r="T588" s="109">
        <v>59</v>
      </c>
      <c r="U588" s="109" t="s">
        <v>1674</v>
      </c>
      <c r="V588" s="92"/>
      <c r="W588" s="93"/>
      <c r="X588" s="524" t="s">
        <v>1538</v>
      </c>
    </row>
    <row r="589" spans="1:75" ht="16.5" customHeight="1">
      <c r="A589" s="91">
        <v>22</v>
      </c>
      <c r="B589" s="94">
        <v>32</v>
      </c>
      <c r="C589" s="93" t="s">
        <v>1677</v>
      </c>
      <c r="D589" s="96" t="s">
        <v>425</v>
      </c>
      <c r="E589" s="94">
        <v>3</v>
      </c>
      <c r="F589" s="96" t="s">
        <v>37</v>
      </c>
      <c r="G589" s="94">
        <v>36.18</v>
      </c>
      <c r="H589" s="94">
        <v>36</v>
      </c>
      <c r="I589" s="94">
        <v>18</v>
      </c>
      <c r="J589" s="94"/>
      <c r="K589" s="94"/>
      <c r="L589" s="109">
        <v>54</v>
      </c>
      <c r="M589" s="109">
        <v>1</v>
      </c>
      <c r="N589" s="109">
        <f t="shared" si="132"/>
        <v>36</v>
      </c>
      <c r="O589" s="109">
        <f t="shared" si="133"/>
        <v>18</v>
      </c>
      <c r="P589" s="109">
        <f t="shared" si="134"/>
        <v>0</v>
      </c>
      <c r="Q589" s="512"/>
      <c r="R589" s="109">
        <f t="shared" si="135"/>
        <v>54</v>
      </c>
      <c r="S589" s="512">
        <v>100</v>
      </c>
      <c r="T589" s="109">
        <v>59</v>
      </c>
      <c r="U589" s="109" t="s">
        <v>842</v>
      </c>
      <c r="V589" s="92"/>
      <c r="W589" s="93"/>
      <c r="X589" s="524" t="s">
        <v>1538</v>
      </c>
    </row>
    <row r="590" spans="1:75" ht="16.5" customHeight="1">
      <c r="A590" s="91">
        <v>23</v>
      </c>
      <c r="B590" s="94">
        <v>32</v>
      </c>
      <c r="C590" s="93" t="s">
        <v>1689</v>
      </c>
      <c r="D590" s="96" t="s">
        <v>425</v>
      </c>
      <c r="E590" s="94">
        <v>3</v>
      </c>
      <c r="F590" s="96" t="s">
        <v>37</v>
      </c>
      <c r="G590" s="94">
        <v>36.18</v>
      </c>
      <c r="H590" s="94">
        <v>36</v>
      </c>
      <c r="I590" s="94">
        <v>18</v>
      </c>
      <c r="J590" s="94"/>
      <c r="K590" s="94"/>
      <c r="L590" s="109">
        <v>54</v>
      </c>
      <c r="M590" s="109">
        <v>1</v>
      </c>
      <c r="N590" s="109">
        <f t="shared" si="132"/>
        <v>36</v>
      </c>
      <c r="O590" s="109">
        <f t="shared" si="133"/>
        <v>18</v>
      </c>
      <c r="P590" s="109">
        <f t="shared" si="134"/>
        <v>0</v>
      </c>
      <c r="Q590" s="512"/>
      <c r="R590" s="109">
        <f t="shared" si="135"/>
        <v>54</v>
      </c>
      <c r="S590" s="512">
        <v>100</v>
      </c>
      <c r="T590" s="109">
        <v>59</v>
      </c>
      <c r="U590" s="109" t="s">
        <v>571</v>
      </c>
      <c r="V590" s="92"/>
      <c r="W590" s="93"/>
      <c r="X590" s="524" t="s">
        <v>1538</v>
      </c>
    </row>
    <row r="591" spans="1:75" s="134" customFormat="1" ht="16.5" customHeight="1">
      <c r="A591" s="91">
        <v>24</v>
      </c>
      <c r="B591" s="94">
        <v>32</v>
      </c>
      <c r="C591" s="93" t="s">
        <v>424</v>
      </c>
      <c r="D591" s="96" t="s">
        <v>425</v>
      </c>
      <c r="E591" s="94">
        <v>3</v>
      </c>
      <c r="F591" s="96" t="s">
        <v>37</v>
      </c>
      <c r="G591" s="94">
        <v>36.18</v>
      </c>
      <c r="H591" s="94">
        <v>36</v>
      </c>
      <c r="I591" s="94">
        <v>18</v>
      </c>
      <c r="J591" s="94"/>
      <c r="K591" s="94"/>
      <c r="L591" s="109">
        <v>54</v>
      </c>
      <c r="M591" s="109">
        <v>1</v>
      </c>
      <c r="N591" s="109">
        <f t="shared" si="132"/>
        <v>36</v>
      </c>
      <c r="O591" s="109">
        <f t="shared" si="133"/>
        <v>18</v>
      </c>
      <c r="P591" s="109">
        <f t="shared" si="134"/>
        <v>0</v>
      </c>
      <c r="Q591" s="512"/>
      <c r="R591" s="109">
        <f t="shared" si="135"/>
        <v>54</v>
      </c>
      <c r="S591" s="512">
        <v>60</v>
      </c>
      <c r="T591" s="109">
        <v>59</v>
      </c>
      <c r="U591" s="113" t="s">
        <v>814</v>
      </c>
      <c r="V591" s="92"/>
      <c r="W591" s="93"/>
      <c r="X591" s="524" t="s">
        <v>1538</v>
      </c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 ht="16.5" customHeight="1">
      <c r="A592" s="91">
        <v>25</v>
      </c>
      <c r="B592" s="94">
        <v>32</v>
      </c>
      <c r="C592" s="93" t="s">
        <v>1882</v>
      </c>
      <c r="D592" s="137" t="s">
        <v>425</v>
      </c>
      <c r="E592" s="94">
        <v>3</v>
      </c>
      <c r="F592" s="96" t="s">
        <v>37</v>
      </c>
      <c r="G592" s="94">
        <v>36.18</v>
      </c>
      <c r="H592" s="94">
        <v>36</v>
      </c>
      <c r="I592" s="94">
        <v>18</v>
      </c>
      <c r="J592" s="94"/>
      <c r="K592" s="94"/>
      <c r="L592" s="109">
        <v>54</v>
      </c>
      <c r="M592" s="109">
        <v>1</v>
      </c>
      <c r="N592" s="109">
        <f t="shared" si="132"/>
        <v>36</v>
      </c>
      <c r="O592" s="109">
        <f t="shared" si="133"/>
        <v>18</v>
      </c>
      <c r="P592" s="109">
        <f t="shared" si="134"/>
        <v>0</v>
      </c>
      <c r="Q592" s="512"/>
      <c r="R592" s="109">
        <f t="shared" si="135"/>
        <v>54</v>
      </c>
      <c r="S592" s="512">
        <v>100</v>
      </c>
      <c r="T592" s="109">
        <v>59</v>
      </c>
      <c r="U592" s="109" t="s">
        <v>1690</v>
      </c>
      <c r="V592" s="92"/>
      <c r="W592" s="93"/>
      <c r="X592" s="524" t="s">
        <v>1538</v>
      </c>
    </row>
    <row r="593" spans="1:75" ht="16.5" customHeight="1">
      <c r="A593" s="91">
        <v>26</v>
      </c>
      <c r="B593" s="94">
        <v>32</v>
      </c>
      <c r="C593" s="93" t="s">
        <v>1677</v>
      </c>
      <c r="D593" s="137" t="s">
        <v>425</v>
      </c>
      <c r="E593" s="94">
        <v>3</v>
      </c>
      <c r="F593" s="96" t="s">
        <v>37</v>
      </c>
      <c r="G593" s="94">
        <v>36.18</v>
      </c>
      <c r="H593" s="94">
        <v>36</v>
      </c>
      <c r="I593" s="94">
        <v>18</v>
      </c>
      <c r="J593" s="94"/>
      <c r="K593" s="94"/>
      <c r="L593" s="109">
        <v>54</v>
      </c>
      <c r="M593" s="109">
        <v>1</v>
      </c>
      <c r="N593" s="109">
        <f t="shared" si="132"/>
        <v>36</v>
      </c>
      <c r="O593" s="109">
        <f t="shared" si="133"/>
        <v>18</v>
      </c>
      <c r="P593" s="109">
        <f t="shared" si="134"/>
        <v>0</v>
      </c>
      <c r="Q593" s="512"/>
      <c r="R593" s="109">
        <f t="shared" si="135"/>
        <v>54</v>
      </c>
      <c r="S593" s="512">
        <v>100</v>
      </c>
      <c r="T593" s="109">
        <v>59</v>
      </c>
      <c r="U593" s="109" t="s">
        <v>1693</v>
      </c>
      <c r="V593" s="92"/>
      <c r="W593" s="93"/>
      <c r="X593" s="524" t="s">
        <v>1538</v>
      </c>
    </row>
    <row r="594" spans="1:75" ht="16.5" customHeight="1">
      <c r="A594" s="103"/>
      <c r="B594" s="94"/>
      <c r="C594" s="98" t="s">
        <v>313</v>
      </c>
      <c r="D594" s="96"/>
      <c r="E594" s="94"/>
      <c r="F594" s="96"/>
      <c r="G594" s="94"/>
      <c r="H594" s="94"/>
      <c r="I594" s="94"/>
      <c r="J594" s="94"/>
      <c r="K594" s="94"/>
      <c r="L594" s="109"/>
      <c r="M594" s="609">
        <f t="shared" ref="M594:R594" si="136">SUM(M568:M593)</f>
        <v>33</v>
      </c>
      <c r="N594" s="104">
        <f t="shared" si="136"/>
        <v>1104</v>
      </c>
      <c r="O594" s="104">
        <f t="shared" si="136"/>
        <v>552</v>
      </c>
      <c r="P594" s="104">
        <f t="shared" si="136"/>
        <v>0</v>
      </c>
      <c r="Q594" s="649">
        <v>90</v>
      </c>
      <c r="R594" s="104">
        <f t="shared" si="136"/>
        <v>1746</v>
      </c>
      <c r="S594" s="512"/>
      <c r="T594" s="109"/>
      <c r="U594" s="109"/>
      <c r="V594" s="105"/>
      <c r="W594" s="98"/>
      <c r="X594" s="524" t="s">
        <v>1538</v>
      </c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134"/>
      <c r="AP594" s="134"/>
      <c r="AQ594" s="134"/>
      <c r="AR594" s="134"/>
      <c r="AS594" s="134"/>
      <c r="AT594" s="134"/>
      <c r="AU594" s="134"/>
      <c r="AV594" s="134"/>
      <c r="AW594" s="134"/>
      <c r="AX594" s="134"/>
      <c r="AY594" s="134"/>
      <c r="AZ594" s="134"/>
      <c r="BA594" s="134"/>
      <c r="BB594" s="134"/>
      <c r="BC594" s="134"/>
      <c r="BD594" s="134"/>
      <c r="BE594" s="134"/>
      <c r="BF594" s="134"/>
      <c r="BG594" s="134"/>
      <c r="BH594" s="134"/>
      <c r="BI594" s="134"/>
      <c r="BJ594" s="134"/>
      <c r="BK594" s="134"/>
      <c r="BL594" s="134"/>
      <c r="BM594" s="134"/>
      <c r="BN594" s="134"/>
      <c r="BO594" s="134"/>
      <c r="BP594" s="134"/>
      <c r="BQ594" s="134"/>
      <c r="BR594" s="134"/>
      <c r="BS594" s="134"/>
      <c r="BT594" s="134"/>
      <c r="BU594" s="134"/>
      <c r="BV594" s="134"/>
      <c r="BW594" s="134"/>
    </row>
    <row r="595" spans="1:75" ht="16.5" customHeight="1">
      <c r="A595" s="91">
        <v>1</v>
      </c>
      <c r="B595" s="94">
        <v>33</v>
      </c>
      <c r="C595" s="93" t="s">
        <v>893</v>
      </c>
      <c r="D595" s="96" t="s">
        <v>354</v>
      </c>
      <c r="E595" s="94">
        <v>2</v>
      </c>
      <c r="F595" s="96" t="s">
        <v>44</v>
      </c>
      <c r="G595" s="94">
        <v>24.12</v>
      </c>
      <c r="H595" s="94">
        <v>24</v>
      </c>
      <c r="I595" s="94">
        <v>12</v>
      </c>
      <c r="J595" s="94"/>
      <c r="K595" s="94"/>
      <c r="L595" s="109">
        <v>36</v>
      </c>
      <c r="M595" s="109">
        <v>1</v>
      </c>
      <c r="N595" s="109">
        <f t="shared" ref="N595:N602" si="137">H595*M595</f>
        <v>24</v>
      </c>
      <c r="O595" s="109">
        <f t="shared" ref="O595:O602" si="138">I595*M595</f>
        <v>12</v>
      </c>
      <c r="P595" s="109">
        <f t="shared" ref="P595:P602" si="139">J595*M595</f>
        <v>0</v>
      </c>
      <c r="Q595" s="512"/>
      <c r="R595" s="109">
        <f t="shared" ref="R595:R602" si="140">L595*M595</f>
        <v>36</v>
      </c>
      <c r="S595" s="512">
        <v>50</v>
      </c>
      <c r="T595" s="109">
        <v>57</v>
      </c>
      <c r="U595" s="109" t="s">
        <v>71</v>
      </c>
      <c r="V595" s="92"/>
      <c r="W595" s="93"/>
      <c r="X595" s="524" t="s">
        <v>1539</v>
      </c>
    </row>
    <row r="596" spans="1:75" ht="16.5" customHeight="1">
      <c r="A596" s="91">
        <v>2</v>
      </c>
      <c r="B596" s="94">
        <v>33</v>
      </c>
      <c r="C596" s="93" t="s">
        <v>642</v>
      </c>
      <c r="D596" s="96" t="s">
        <v>725</v>
      </c>
      <c r="E596" s="92">
        <v>3</v>
      </c>
      <c r="F596" s="96" t="s">
        <v>37</v>
      </c>
      <c r="G596" s="94">
        <v>36.18</v>
      </c>
      <c r="H596" s="94">
        <v>36</v>
      </c>
      <c r="I596" s="94">
        <v>18</v>
      </c>
      <c r="J596" s="94"/>
      <c r="K596" s="94"/>
      <c r="L596" s="109">
        <v>54</v>
      </c>
      <c r="M596" s="109">
        <v>3</v>
      </c>
      <c r="N596" s="109">
        <f t="shared" si="137"/>
        <v>108</v>
      </c>
      <c r="O596" s="109">
        <f t="shared" si="138"/>
        <v>54</v>
      </c>
      <c r="P596" s="109">
        <f t="shared" si="139"/>
        <v>0</v>
      </c>
      <c r="Q596" s="512"/>
      <c r="R596" s="109">
        <f t="shared" si="140"/>
        <v>162</v>
      </c>
      <c r="S596" s="512">
        <v>100</v>
      </c>
      <c r="T596" s="109">
        <v>59</v>
      </c>
      <c r="U596" s="109" t="s">
        <v>38</v>
      </c>
      <c r="V596" s="92"/>
      <c r="W596" s="93"/>
      <c r="X596" s="524" t="s">
        <v>1539</v>
      </c>
    </row>
    <row r="597" spans="1:75" ht="16.5" customHeight="1">
      <c r="A597" s="91">
        <v>3</v>
      </c>
      <c r="B597" s="94">
        <v>33</v>
      </c>
      <c r="C597" s="93" t="s">
        <v>724</v>
      </c>
      <c r="D597" s="96" t="s">
        <v>725</v>
      </c>
      <c r="E597" s="94">
        <v>3</v>
      </c>
      <c r="F597" s="96" t="s">
        <v>37</v>
      </c>
      <c r="G597" s="94">
        <v>36.18</v>
      </c>
      <c r="H597" s="94">
        <v>36</v>
      </c>
      <c r="I597" s="94">
        <v>18</v>
      </c>
      <c r="J597" s="94"/>
      <c r="K597" s="94"/>
      <c r="L597" s="109">
        <v>54</v>
      </c>
      <c r="M597" s="109">
        <v>1</v>
      </c>
      <c r="N597" s="109">
        <f t="shared" si="137"/>
        <v>36</v>
      </c>
      <c r="O597" s="109">
        <f t="shared" si="138"/>
        <v>18</v>
      </c>
      <c r="P597" s="109">
        <f t="shared" si="139"/>
        <v>0</v>
      </c>
      <c r="Q597" s="512"/>
      <c r="R597" s="109">
        <f t="shared" si="140"/>
        <v>54</v>
      </c>
      <c r="S597" s="512">
        <v>70</v>
      </c>
      <c r="T597" s="109">
        <v>59</v>
      </c>
      <c r="U597" s="109" t="s">
        <v>811</v>
      </c>
      <c r="V597" s="92"/>
      <c r="W597" s="93"/>
      <c r="X597" s="524" t="s">
        <v>1539</v>
      </c>
    </row>
    <row r="598" spans="1:75" ht="16.5" customHeight="1">
      <c r="A598" s="91">
        <v>4</v>
      </c>
      <c r="B598" s="94">
        <v>33</v>
      </c>
      <c r="C598" s="93" t="s">
        <v>642</v>
      </c>
      <c r="D598" s="96" t="s">
        <v>725</v>
      </c>
      <c r="E598" s="94">
        <v>3</v>
      </c>
      <c r="F598" s="96" t="s">
        <v>37</v>
      </c>
      <c r="G598" s="94">
        <v>36.18</v>
      </c>
      <c r="H598" s="94">
        <v>36</v>
      </c>
      <c r="I598" s="94">
        <v>18</v>
      </c>
      <c r="J598" s="94"/>
      <c r="K598" s="94"/>
      <c r="L598" s="109">
        <v>54</v>
      </c>
      <c r="M598" s="109">
        <v>1</v>
      </c>
      <c r="N598" s="109">
        <f t="shared" si="137"/>
        <v>36</v>
      </c>
      <c r="O598" s="109">
        <f t="shared" si="138"/>
        <v>18</v>
      </c>
      <c r="P598" s="109">
        <f t="shared" si="139"/>
        <v>0</v>
      </c>
      <c r="Q598" s="512"/>
      <c r="R598" s="109">
        <f t="shared" si="140"/>
        <v>54</v>
      </c>
      <c r="S598" s="512">
        <v>100</v>
      </c>
      <c r="T598" s="109">
        <v>59</v>
      </c>
      <c r="U598" s="109" t="s">
        <v>1653</v>
      </c>
      <c r="V598" s="92"/>
      <c r="W598" s="93"/>
      <c r="X598" s="524" t="s">
        <v>1539</v>
      </c>
    </row>
    <row r="599" spans="1:75" ht="16.5" customHeight="1">
      <c r="A599" s="91">
        <v>5</v>
      </c>
      <c r="B599" s="568">
        <v>34</v>
      </c>
      <c r="C599" s="93" t="s">
        <v>541</v>
      </c>
      <c r="D599" s="96" t="s">
        <v>426</v>
      </c>
      <c r="E599" s="94">
        <v>3</v>
      </c>
      <c r="F599" s="96" t="s">
        <v>37</v>
      </c>
      <c r="G599" s="94">
        <v>36.18</v>
      </c>
      <c r="H599" s="94">
        <v>36</v>
      </c>
      <c r="I599" s="94">
        <v>18</v>
      </c>
      <c r="J599" s="94"/>
      <c r="K599" s="94"/>
      <c r="L599" s="109">
        <v>54</v>
      </c>
      <c r="M599" s="109">
        <v>1</v>
      </c>
      <c r="N599" s="109">
        <f t="shared" si="137"/>
        <v>36</v>
      </c>
      <c r="O599" s="109">
        <f t="shared" si="138"/>
        <v>18</v>
      </c>
      <c r="P599" s="109">
        <f t="shared" si="139"/>
        <v>0</v>
      </c>
      <c r="Q599" s="512"/>
      <c r="R599" s="109">
        <f t="shared" si="140"/>
        <v>54</v>
      </c>
      <c r="S599" s="512">
        <v>100</v>
      </c>
      <c r="T599" s="109">
        <v>59</v>
      </c>
      <c r="U599" s="109" t="s">
        <v>550</v>
      </c>
      <c r="V599" s="92"/>
      <c r="W599" s="93"/>
      <c r="X599" s="524" t="s">
        <v>1659</v>
      </c>
    </row>
    <row r="600" spans="1:75" ht="16.5" customHeight="1">
      <c r="A600" s="91">
        <v>6</v>
      </c>
      <c r="B600" s="94">
        <v>33</v>
      </c>
      <c r="C600" s="93" t="s">
        <v>642</v>
      </c>
      <c r="D600" s="96" t="s">
        <v>725</v>
      </c>
      <c r="E600" s="94">
        <v>3</v>
      </c>
      <c r="F600" s="96" t="s">
        <v>37</v>
      </c>
      <c r="G600" s="94">
        <v>36.18</v>
      </c>
      <c r="H600" s="94">
        <v>36</v>
      </c>
      <c r="I600" s="94">
        <v>18</v>
      </c>
      <c r="J600" s="94"/>
      <c r="K600" s="94"/>
      <c r="L600" s="109">
        <v>54</v>
      </c>
      <c r="M600" s="109">
        <v>3</v>
      </c>
      <c r="N600" s="109">
        <f t="shared" si="137"/>
        <v>108</v>
      </c>
      <c r="O600" s="109">
        <f t="shared" si="138"/>
        <v>54</v>
      </c>
      <c r="P600" s="109">
        <f t="shared" si="139"/>
        <v>0</v>
      </c>
      <c r="Q600" s="512"/>
      <c r="R600" s="109">
        <f t="shared" si="140"/>
        <v>162</v>
      </c>
      <c r="S600" s="512">
        <v>50</v>
      </c>
      <c r="T600" s="109">
        <v>59</v>
      </c>
      <c r="U600" s="109" t="s">
        <v>71</v>
      </c>
      <c r="V600" s="92"/>
      <c r="W600" s="93"/>
      <c r="X600" s="524" t="s">
        <v>1539</v>
      </c>
    </row>
    <row r="601" spans="1:75" ht="16.5" customHeight="1">
      <c r="A601" s="91">
        <v>7</v>
      </c>
      <c r="B601" s="94">
        <v>33</v>
      </c>
      <c r="C601" s="93" t="s">
        <v>642</v>
      </c>
      <c r="D601" s="96" t="s">
        <v>725</v>
      </c>
      <c r="E601" s="94">
        <v>3</v>
      </c>
      <c r="F601" s="96" t="s">
        <v>37</v>
      </c>
      <c r="G601" s="94">
        <v>36.18</v>
      </c>
      <c r="H601" s="94">
        <v>36</v>
      </c>
      <c r="I601" s="94">
        <v>18</v>
      </c>
      <c r="J601" s="94"/>
      <c r="K601" s="94"/>
      <c r="L601" s="109">
        <v>54</v>
      </c>
      <c r="M601" s="109">
        <v>3</v>
      </c>
      <c r="N601" s="109">
        <f t="shared" si="137"/>
        <v>108</v>
      </c>
      <c r="O601" s="109">
        <f t="shared" si="138"/>
        <v>54</v>
      </c>
      <c r="P601" s="109">
        <f t="shared" si="139"/>
        <v>0</v>
      </c>
      <c r="Q601" s="512"/>
      <c r="R601" s="109">
        <f t="shared" si="140"/>
        <v>162</v>
      </c>
      <c r="S601" s="512">
        <v>90</v>
      </c>
      <c r="T601" s="109">
        <v>59</v>
      </c>
      <c r="U601" s="109" t="s">
        <v>60</v>
      </c>
      <c r="V601" s="92"/>
      <c r="W601" s="93"/>
      <c r="X601" s="524" t="s">
        <v>1539</v>
      </c>
    </row>
    <row r="602" spans="1:75" ht="16.5" customHeight="1">
      <c r="A602" s="91">
        <v>8</v>
      </c>
      <c r="B602" s="94">
        <v>33</v>
      </c>
      <c r="C602" s="93" t="s">
        <v>642</v>
      </c>
      <c r="D602" s="96" t="s">
        <v>725</v>
      </c>
      <c r="E602" s="94">
        <v>3</v>
      </c>
      <c r="F602" s="96" t="s">
        <v>37</v>
      </c>
      <c r="G602" s="94">
        <v>36.18</v>
      </c>
      <c r="H602" s="94">
        <v>36</v>
      </c>
      <c r="I602" s="94">
        <v>18</v>
      </c>
      <c r="J602" s="94"/>
      <c r="K602" s="94"/>
      <c r="L602" s="109">
        <v>54</v>
      </c>
      <c r="M602" s="109">
        <v>3</v>
      </c>
      <c r="N602" s="109">
        <f t="shared" si="137"/>
        <v>108</v>
      </c>
      <c r="O602" s="109">
        <f t="shared" si="138"/>
        <v>54</v>
      </c>
      <c r="P602" s="109">
        <f t="shared" si="139"/>
        <v>0</v>
      </c>
      <c r="Q602" s="512"/>
      <c r="R602" s="109">
        <f t="shared" si="140"/>
        <v>162</v>
      </c>
      <c r="S602" s="512">
        <v>75</v>
      </c>
      <c r="T602" s="109">
        <v>59</v>
      </c>
      <c r="U602" s="109" t="s">
        <v>74</v>
      </c>
      <c r="V602" s="92"/>
      <c r="W602" s="93"/>
      <c r="X602" s="524" t="s">
        <v>1539</v>
      </c>
    </row>
    <row r="603" spans="1:75" ht="16.5" customHeight="1">
      <c r="A603" s="103"/>
      <c r="B603" s="94"/>
      <c r="C603" s="98" t="s">
        <v>313</v>
      </c>
      <c r="D603" s="96"/>
      <c r="E603" s="94"/>
      <c r="F603" s="96"/>
      <c r="G603" s="94"/>
      <c r="H603" s="94"/>
      <c r="I603" s="94"/>
      <c r="J603" s="94"/>
      <c r="K603" s="94"/>
      <c r="L603" s="109"/>
      <c r="M603" s="609">
        <f>SUM(M595:M602)</f>
        <v>16</v>
      </c>
      <c r="N603" s="104">
        <f>SUM(N595:N602)</f>
        <v>564</v>
      </c>
      <c r="O603" s="104">
        <f>SUM(O595:O602)</f>
        <v>282</v>
      </c>
      <c r="P603" s="104">
        <f>SUM(P595:P602)</f>
        <v>0</v>
      </c>
      <c r="Q603" s="649"/>
      <c r="R603" s="104">
        <f>SUM(R595:R602)</f>
        <v>846</v>
      </c>
      <c r="S603" s="512"/>
      <c r="T603" s="109"/>
      <c r="U603" s="109"/>
      <c r="V603" s="105"/>
      <c r="W603" s="98"/>
      <c r="X603" s="524" t="s">
        <v>1539</v>
      </c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34"/>
      <c r="AI603" s="134"/>
      <c r="AJ603" s="134"/>
      <c r="AK603" s="134"/>
      <c r="AL603" s="134"/>
      <c r="AM603" s="134"/>
      <c r="AN603" s="134"/>
      <c r="AO603" s="134"/>
      <c r="AP603" s="134"/>
      <c r="AQ603" s="134"/>
      <c r="AR603" s="134"/>
      <c r="AS603" s="134"/>
      <c r="AT603" s="134"/>
      <c r="AU603" s="134"/>
      <c r="AV603" s="134"/>
      <c r="AW603" s="134"/>
      <c r="AX603" s="134"/>
      <c r="AY603" s="134"/>
      <c r="AZ603" s="134"/>
      <c r="BA603" s="134"/>
      <c r="BB603" s="134"/>
      <c r="BC603" s="134"/>
      <c r="BD603" s="134"/>
      <c r="BE603" s="134"/>
      <c r="BF603" s="134"/>
      <c r="BG603" s="134"/>
      <c r="BH603" s="134"/>
      <c r="BI603" s="134"/>
      <c r="BJ603" s="134"/>
      <c r="BK603" s="134"/>
      <c r="BL603" s="134"/>
      <c r="BM603" s="134"/>
      <c r="BN603" s="134"/>
      <c r="BO603" s="134"/>
      <c r="BP603" s="134"/>
      <c r="BQ603" s="134"/>
      <c r="BR603" s="134"/>
      <c r="BS603" s="134"/>
      <c r="BT603" s="134"/>
      <c r="BU603" s="134"/>
      <c r="BV603" s="134"/>
      <c r="BW603" s="134"/>
    </row>
    <row r="604" spans="1:75" ht="16.5" customHeight="1">
      <c r="A604" s="95">
        <v>1</v>
      </c>
      <c r="B604" s="94">
        <v>34</v>
      </c>
      <c r="C604" s="93" t="s">
        <v>113</v>
      </c>
      <c r="D604" s="96" t="s">
        <v>212</v>
      </c>
      <c r="E604" s="94">
        <v>3</v>
      </c>
      <c r="F604" s="96" t="s">
        <v>44</v>
      </c>
      <c r="G604" s="94">
        <v>36.18</v>
      </c>
      <c r="H604" s="94">
        <v>36</v>
      </c>
      <c r="I604" s="94">
        <v>18</v>
      </c>
      <c r="J604" s="94"/>
      <c r="K604" s="94"/>
      <c r="L604" s="109">
        <v>54</v>
      </c>
      <c r="M604" s="109">
        <v>1</v>
      </c>
      <c r="N604" s="109">
        <f t="shared" ref="N604:N609" si="141">H604*M604</f>
        <v>36</v>
      </c>
      <c r="O604" s="109">
        <f t="shared" ref="O604:O609" si="142">I604*M604</f>
        <v>18</v>
      </c>
      <c r="P604" s="109">
        <f t="shared" ref="P604:P609" si="143">J604*M604</f>
        <v>0</v>
      </c>
      <c r="Q604" s="512"/>
      <c r="R604" s="109">
        <f t="shared" ref="R604:R609" si="144">L604*M604</f>
        <v>54</v>
      </c>
      <c r="S604" s="512">
        <v>65</v>
      </c>
      <c r="T604" s="109">
        <v>58</v>
      </c>
      <c r="U604" s="109" t="s">
        <v>550</v>
      </c>
      <c r="V604" s="92"/>
      <c r="W604" s="93"/>
      <c r="X604" s="524" t="s">
        <v>1659</v>
      </c>
    </row>
    <row r="605" spans="1:75" ht="16.5" customHeight="1">
      <c r="A605" s="95">
        <v>2</v>
      </c>
      <c r="B605" s="94">
        <v>34</v>
      </c>
      <c r="C605" s="93" t="s">
        <v>113</v>
      </c>
      <c r="D605" s="96" t="s">
        <v>212</v>
      </c>
      <c r="E605" s="94">
        <v>3</v>
      </c>
      <c r="F605" s="96" t="s">
        <v>44</v>
      </c>
      <c r="G605" s="94">
        <v>36.18</v>
      </c>
      <c r="H605" s="94">
        <v>36</v>
      </c>
      <c r="I605" s="94">
        <v>18</v>
      </c>
      <c r="J605" s="94"/>
      <c r="K605" s="94"/>
      <c r="L605" s="109">
        <v>54</v>
      </c>
      <c r="M605" s="109">
        <v>1</v>
      </c>
      <c r="N605" s="109">
        <f t="shared" si="141"/>
        <v>36</v>
      </c>
      <c r="O605" s="109">
        <f t="shared" si="142"/>
        <v>18</v>
      </c>
      <c r="P605" s="109">
        <f t="shared" si="143"/>
        <v>0</v>
      </c>
      <c r="Q605" s="512"/>
      <c r="R605" s="109">
        <f t="shared" si="144"/>
        <v>54</v>
      </c>
      <c r="S605" s="512">
        <v>95</v>
      </c>
      <c r="T605" s="109">
        <v>58</v>
      </c>
      <c r="U605" s="109" t="s">
        <v>71</v>
      </c>
      <c r="V605" s="92"/>
      <c r="W605" s="93"/>
      <c r="X605" s="524" t="s">
        <v>1659</v>
      </c>
    </row>
    <row r="606" spans="1:75" ht="16.5" customHeight="1">
      <c r="A606" s="95">
        <v>3</v>
      </c>
      <c r="B606" s="94">
        <v>34</v>
      </c>
      <c r="C606" s="93" t="s">
        <v>113</v>
      </c>
      <c r="D606" s="96" t="s">
        <v>212</v>
      </c>
      <c r="E606" s="92">
        <v>3</v>
      </c>
      <c r="F606" s="96" t="s">
        <v>44</v>
      </c>
      <c r="G606" s="94">
        <v>36.18</v>
      </c>
      <c r="H606" s="94">
        <v>36</v>
      </c>
      <c r="I606" s="94">
        <v>18</v>
      </c>
      <c r="J606" s="94"/>
      <c r="K606" s="94"/>
      <c r="L606" s="109">
        <v>54</v>
      </c>
      <c r="M606" s="109">
        <v>1</v>
      </c>
      <c r="N606" s="109">
        <f t="shared" si="141"/>
        <v>36</v>
      </c>
      <c r="O606" s="109">
        <f t="shared" si="142"/>
        <v>18</v>
      </c>
      <c r="P606" s="109">
        <f t="shared" si="143"/>
        <v>0</v>
      </c>
      <c r="Q606" s="512"/>
      <c r="R606" s="109">
        <f t="shared" si="144"/>
        <v>54</v>
      </c>
      <c r="S606" s="512">
        <v>75</v>
      </c>
      <c r="T606" s="109">
        <v>59</v>
      </c>
      <c r="U606" s="109" t="s">
        <v>53</v>
      </c>
      <c r="V606" s="92"/>
      <c r="W606" s="93"/>
      <c r="X606" s="524" t="s">
        <v>1659</v>
      </c>
    </row>
    <row r="607" spans="1:75" ht="16.5" customHeight="1">
      <c r="A607" s="95">
        <v>4</v>
      </c>
      <c r="B607" s="94">
        <v>34</v>
      </c>
      <c r="C607" s="93" t="s">
        <v>113</v>
      </c>
      <c r="D607" s="96" t="s">
        <v>212</v>
      </c>
      <c r="E607" s="94">
        <v>3</v>
      </c>
      <c r="F607" s="96" t="s">
        <v>44</v>
      </c>
      <c r="G607" s="94">
        <v>36.18</v>
      </c>
      <c r="H607" s="94">
        <v>36</v>
      </c>
      <c r="I607" s="94">
        <v>18</v>
      </c>
      <c r="J607" s="94"/>
      <c r="K607" s="94"/>
      <c r="L607" s="109">
        <v>54</v>
      </c>
      <c r="M607" s="109">
        <v>1</v>
      </c>
      <c r="N607" s="109">
        <f t="shared" si="141"/>
        <v>36</v>
      </c>
      <c r="O607" s="109">
        <f t="shared" si="142"/>
        <v>18</v>
      </c>
      <c r="P607" s="109">
        <f t="shared" si="143"/>
        <v>0</v>
      </c>
      <c r="Q607" s="512"/>
      <c r="R607" s="109">
        <f t="shared" si="144"/>
        <v>54</v>
      </c>
      <c r="S607" s="512">
        <v>65</v>
      </c>
      <c r="T607" s="109">
        <v>59</v>
      </c>
      <c r="U607" s="109" t="s">
        <v>396</v>
      </c>
      <c r="V607" s="92"/>
      <c r="W607" s="93"/>
      <c r="X607" s="524" t="s">
        <v>1659</v>
      </c>
    </row>
    <row r="608" spans="1:75" ht="16.5" customHeight="1">
      <c r="A608" s="95">
        <v>5</v>
      </c>
      <c r="B608" s="94">
        <v>34</v>
      </c>
      <c r="C608" s="93" t="s">
        <v>460</v>
      </c>
      <c r="D608" s="96" t="s">
        <v>212</v>
      </c>
      <c r="E608" s="92">
        <v>3</v>
      </c>
      <c r="F608" s="96" t="s">
        <v>37</v>
      </c>
      <c r="G608" s="94">
        <v>36.18</v>
      </c>
      <c r="H608" s="94">
        <v>36</v>
      </c>
      <c r="I608" s="94">
        <v>18</v>
      </c>
      <c r="J608" s="94"/>
      <c r="K608" s="94"/>
      <c r="L608" s="109">
        <v>54</v>
      </c>
      <c r="M608" s="109">
        <v>4</v>
      </c>
      <c r="N608" s="109">
        <f t="shared" si="141"/>
        <v>144</v>
      </c>
      <c r="O608" s="109">
        <f t="shared" si="142"/>
        <v>72</v>
      </c>
      <c r="P608" s="109">
        <f t="shared" si="143"/>
        <v>0</v>
      </c>
      <c r="Q608" s="512"/>
      <c r="R608" s="109">
        <f t="shared" si="144"/>
        <v>216</v>
      </c>
      <c r="S608" s="512">
        <v>75</v>
      </c>
      <c r="T608" s="109">
        <v>59</v>
      </c>
      <c r="U608" s="109" t="s">
        <v>89</v>
      </c>
      <c r="V608" s="92"/>
      <c r="W608" s="93"/>
      <c r="X608" s="524" t="s">
        <v>1659</v>
      </c>
    </row>
    <row r="609" spans="1:75" ht="16.5" customHeight="1">
      <c r="A609" s="95">
        <v>6</v>
      </c>
      <c r="B609" s="94">
        <v>34</v>
      </c>
      <c r="C609" s="93" t="s">
        <v>113</v>
      </c>
      <c r="D609" s="96" t="s">
        <v>212</v>
      </c>
      <c r="E609" s="94">
        <v>3</v>
      </c>
      <c r="F609" s="96" t="s">
        <v>37</v>
      </c>
      <c r="G609" s="94">
        <v>36.18</v>
      </c>
      <c r="H609" s="94">
        <v>36</v>
      </c>
      <c r="I609" s="94">
        <v>18</v>
      </c>
      <c r="J609" s="94"/>
      <c r="K609" s="94"/>
      <c r="L609" s="109">
        <v>54</v>
      </c>
      <c r="M609" s="109">
        <v>2</v>
      </c>
      <c r="N609" s="109">
        <f t="shared" si="141"/>
        <v>72</v>
      </c>
      <c r="O609" s="109">
        <f t="shared" si="142"/>
        <v>36</v>
      </c>
      <c r="P609" s="109">
        <f t="shared" si="143"/>
        <v>0</v>
      </c>
      <c r="Q609" s="512"/>
      <c r="R609" s="109">
        <f t="shared" si="144"/>
        <v>108</v>
      </c>
      <c r="S609" s="512">
        <v>50</v>
      </c>
      <c r="T609" s="109">
        <v>59</v>
      </c>
      <c r="U609" s="109" t="s">
        <v>498</v>
      </c>
      <c r="V609" s="92"/>
      <c r="W609" s="93"/>
      <c r="X609" s="524" t="s">
        <v>1659</v>
      </c>
    </row>
    <row r="610" spans="1:75" ht="16.5" customHeight="1">
      <c r="A610" s="103"/>
      <c r="B610" s="94"/>
      <c r="C610" s="98" t="s">
        <v>313</v>
      </c>
      <c r="D610" s="96"/>
      <c r="E610" s="94"/>
      <c r="F610" s="96"/>
      <c r="G610" s="94"/>
      <c r="H610" s="94"/>
      <c r="I610" s="94"/>
      <c r="J610" s="94"/>
      <c r="K610" s="94"/>
      <c r="L610" s="109"/>
      <c r="M610" s="609">
        <f>SUM(M604:M609)</f>
        <v>10</v>
      </c>
      <c r="N610" s="104">
        <f>SUM(N604:N609)</f>
        <v>360</v>
      </c>
      <c r="O610" s="104">
        <f>SUM(O604:O609)</f>
        <v>180</v>
      </c>
      <c r="P610" s="104">
        <f>SUM(P604:P609)</f>
        <v>0</v>
      </c>
      <c r="Q610" s="649"/>
      <c r="R610" s="104">
        <f>SUM(R604:R609)</f>
        <v>540</v>
      </c>
      <c r="S610" s="512"/>
      <c r="T610" s="109"/>
      <c r="U610" s="109"/>
      <c r="V610" s="105"/>
      <c r="W610" s="98"/>
      <c r="X610" s="524" t="s">
        <v>1659</v>
      </c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34"/>
      <c r="AI610" s="134"/>
      <c r="AJ610" s="134"/>
      <c r="AK610" s="134"/>
      <c r="AL610" s="134"/>
      <c r="AM610" s="134"/>
      <c r="AN610" s="134"/>
      <c r="AO610" s="134"/>
      <c r="AP610" s="134"/>
      <c r="AQ610" s="134"/>
      <c r="AR610" s="134"/>
      <c r="AS610" s="134"/>
      <c r="AT610" s="134"/>
      <c r="AU610" s="134"/>
      <c r="AV610" s="134"/>
      <c r="AW610" s="134"/>
      <c r="AX610" s="134"/>
      <c r="AY610" s="134"/>
      <c r="AZ610" s="134"/>
      <c r="BA610" s="134"/>
      <c r="BB610" s="134"/>
      <c r="BC610" s="134"/>
      <c r="BD610" s="134"/>
      <c r="BE610" s="134"/>
      <c r="BF610" s="134"/>
      <c r="BG610" s="134"/>
      <c r="BH610" s="134"/>
      <c r="BI610" s="134"/>
      <c r="BJ610" s="134"/>
      <c r="BK610" s="134"/>
      <c r="BL610" s="134"/>
      <c r="BM610" s="134"/>
      <c r="BN610" s="134"/>
      <c r="BO610" s="134"/>
      <c r="BP610" s="134"/>
      <c r="BQ610" s="134"/>
      <c r="BR610" s="134"/>
      <c r="BS610" s="134"/>
      <c r="BT610" s="134"/>
      <c r="BU610" s="134"/>
      <c r="BV610" s="134"/>
      <c r="BW610" s="134"/>
    </row>
    <row r="611" spans="1:75" ht="16.5" customHeight="1">
      <c r="A611" s="91">
        <v>1</v>
      </c>
      <c r="B611" s="94">
        <v>35</v>
      </c>
      <c r="C611" s="93" t="s">
        <v>876</v>
      </c>
      <c r="D611" s="96" t="s">
        <v>877</v>
      </c>
      <c r="E611" s="94">
        <v>3</v>
      </c>
      <c r="F611" s="96" t="s">
        <v>37</v>
      </c>
      <c r="G611" s="94" t="s">
        <v>753</v>
      </c>
      <c r="H611" s="94">
        <v>34</v>
      </c>
      <c r="I611" s="94">
        <v>12</v>
      </c>
      <c r="J611" s="94">
        <v>5</v>
      </c>
      <c r="K611" s="94"/>
      <c r="L611" s="109">
        <v>51</v>
      </c>
      <c r="M611" s="109">
        <v>2</v>
      </c>
      <c r="N611" s="109">
        <f t="shared" ref="N611:N643" si="145">H611*M611</f>
        <v>68</v>
      </c>
      <c r="O611" s="109">
        <f t="shared" ref="O611:O643" si="146">I611*M611</f>
        <v>24</v>
      </c>
      <c r="P611" s="109">
        <f t="shared" ref="P611:P643" si="147">J611*M611</f>
        <v>10</v>
      </c>
      <c r="Q611" s="512"/>
      <c r="R611" s="109">
        <f t="shared" ref="R611:R643" si="148">L611*M611</f>
        <v>102</v>
      </c>
      <c r="S611" s="512">
        <v>80</v>
      </c>
      <c r="T611" s="109">
        <v>57</v>
      </c>
      <c r="U611" s="109" t="s">
        <v>79</v>
      </c>
      <c r="V611" s="92"/>
      <c r="W611" s="93"/>
      <c r="X611" s="524" t="s">
        <v>1528</v>
      </c>
    </row>
    <row r="612" spans="1:75" ht="16.5" customHeight="1">
      <c r="A612" s="91">
        <v>2</v>
      </c>
      <c r="B612" s="94">
        <v>35</v>
      </c>
      <c r="C612" s="93" t="s">
        <v>711</v>
      </c>
      <c r="D612" s="96" t="s">
        <v>712</v>
      </c>
      <c r="E612" s="94">
        <v>2</v>
      </c>
      <c r="F612" s="96" t="s">
        <v>44</v>
      </c>
      <c r="G612" s="94">
        <v>24.12</v>
      </c>
      <c r="H612" s="94">
        <v>24</v>
      </c>
      <c r="I612" s="94">
        <v>12</v>
      </c>
      <c r="J612" s="94"/>
      <c r="K612" s="94"/>
      <c r="L612" s="109">
        <v>36</v>
      </c>
      <c r="M612" s="109">
        <v>1</v>
      </c>
      <c r="N612" s="109">
        <f t="shared" si="145"/>
        <v>24</v>
      </c>
      <c r="O612" s="109">
        <f t="shared" si="146"/>
        <v>12</v>
      </c>
      <c r="P612" s="109">
        <f t="shared" si="147"/>
        <v>0</v>
      </c>
      <c r="Q612" s="512"/>
      <c r="R612" s="109">
        <f t="shared" si="148"/>
        <v>36</v>
      </c>
      <c r="S612" s="512">
        <v>110</v>
      </c>
      <c r="T612" s="109">
        <v>57</v>
      </c>
      <c r="U612" s="109" t="s">
        <v>79</v>
      </c>
      <c r="V612" s="92"/>
      <c r="W612" s="93"/>
      <c r="X612" s="524" t="s">
        <v>1528</v>
      </c>
    </row>
    <row r="613" spans="1:75" ht="16.5" customHeight="1">
      <c r="A613" s="91">
        <v>3</v>
      </c>
      <c r="B613" s="94">
        <v>35</v>
      </c>
      <c r="C613" s="93" t="s">
        <v>323</v>
      </c>
      <c r="D613" s="96" t="s">
        <v>322</v>
      </c>
      <c r="E613" s="92">
        <v>2</v>
      </c>
      <c r="F613" s="96" t="s">
        <v>44</v>
      </c>
      <c r="G613" s="94">
        <v>24.12</v>
      </c>
      <c r="H613" s="94">
        <v>24</v>
      </c>
      <c r="I613" s="94">
        <v>12</v>
      </c>
      <c r="J613" s="94"/>
      <c r="K613" s="94"/>
      <c r="L613" s="109">
        <v>36</v>
      </c>
      <c r="M613" s="109">
        <v>1</v>
      </c>
      <c r="N613" s="109">
        <f t="shared" si="145"/>
        <v>24</v>
      </c>
      <c r="O613" s="109">
        <f t="shared" si="146"/>
        <v>12</v>
      </c>
      <c r="P613" s="109">
        <f t="shared" si="147"/>
        <v>0</v>
      </c>
      <c r="Q613" s="512"/>
      <c r="R613" s="109">
        <f t="shared" si="148"/>
        <v>36</v>
      </c>
      <c r="S613" s="512">
        <v>110</v>
      </c>
      <c r="T613" s="109">
        <v>57</v>
      </c>
      <c r="U613" s="109" t="s">
        <v>79</v>
      </c>
      <c r="V613" s="92"/>
      <c r="W613" s="93"/>
      <c r="X613" s="524" t="s">
        <v>1528</v>
      </c>
    </row>
    <row r="614" spans="1:75" ht="16.5" customHeight="1">
      <c r="A614" s="91">
        <v>4</v>
      </c>
      <c r="B614" s="94">
        <v>35</v>
      </c>
      <c r="C614" s="93" t="s">
        <v>1530</v>
      </c>
      <c r="D614" s="96" t="s">
        <v>1531</v>
      </c>
      <c r="E614" s="92">
        <v>2</v>
      </c>
      <c r="F614" s="96" t="s">
        <v>44</v>
      </c>
      <c r="G614" s="94">
        <v>24.12</v>
      </c>
      <c r="H614" s="94">
        <v>24</v>
      </c>
      <c r="I614" s="94">
        <v>12</v>
      </c>
      <c r="J614" s="94"/>
      <c r="K614" s="94"/>
      <c r="L614" s="109">
        <v>36</v>
      </c>
      <c r="M614" s="109">
        <v>1</v>
      </c>
      <c r="N614" s="109">
        <f t="shared" si="145"/>
        <v>24</v>
      </c>
      <c r="O614" s="109">
        <f t="shared" si="146"/>
        <v>12</v>
      </c>
      <c r="P614" s="109">
        <f t="shared" si="147"/>
        <v>0</v>
      </c>
      <c r="Q614" s="512"/>
      <c r="R614" s="109">
        <f t="shared" si="148"/>
        <v>36</v>
      </c>
      <c r="S614" s="512">
        <v>60</v>
      </c>
      <c r="T614" s="109">
        <v>57</v>
      </c>
      <c r="U614" s="109" t="s">
        <v>79</v>
      </c>
      <c r="V614" s="92"/>
      <c r="W614" s="93"/>
      <c r="X614" s="524" t="s">
        <v>1528</v>
      </c>
    </row>
    <row r="615" spans="1:75" ht="16.5" customHeight="1">
      <c r="A615" s="91">
        <v>5</v>
      </c>
      <c r="B615" s="94">
        <v>35</v>
      </c>
      <c r="C615" s="93" t="s">
        <v>120</v>
      </c>
      <c r="D615" s="96" t="s">
        <v>478</v>
      </c>
      <c r="E615" s="94">
        <v>2</v>
      </c>
      <c r="F615" s="96" t="s">
        <v>37</v>
      </c>
      <c r="G615" s="94">
        <v>24.12</v>
      </c>
      <c r="H615" s="94">
        <v>24</v>
      </c>
      <c r="I615" s="94">
        <v>12</v>
      </c>
      <c r="J615" s="94"/>
      <c r="K615" s="94"/>
      <c r="L615" s="109">
        <v>36</v>
      </c>
      <c r="M615" s="109">
        <v>2</v>
      </c>
      <c r="N615" s="109">
        <f t="shared" si="145"/>
        <v>48</v>
      </c>
      <c r="O615" s="109">
        <f t="shared" si="146"/>
        <v>24</v>
      </c>
      <c r="P615" s="109">
        <f t="shared" si="147"/>
        <v>0</v>
      </c>
      <c r="Q615" s="512"/>
      <c r="R615" s="109">
        <f t="shared" si="148"/>
        <v>72</v>
      </c>
      <c r="S615" s="512">
        <v>65</v>
      </c>
      <c r="T615" s="109">
        <v>58</v>
      </c>
      <c r="U615" s="109" t="s">
        <v>79</v>
      </c>
      <c r="V615" s="92"/>
      <c r="W615" s="93"/>
      <c r="X615" s="524" t="s">
        <v>1528</v>
      </c>
    </row>
    <row r="616" spans="1:75" ht="16.5" customHeight="1">
      <c r="A616" s="91">
        <v>6</v>
      </c>
      <c r="B616" s="94">
        <v>35</v>
      </c>
      <c r="C616" s="93" t="s">
        <v>1789</v>
      </c>
      <c r="D616" s="96" t="s">
        <v>1790</v>
      </c>
      <c r="E616" s="92">
        <v>2</v>
      </c>
      <c r="F616" s="96" t="s">
        <v>44</v>
      </c>
      <c r="G616" s="94">
        <v>24.12</v>
      </c>
      <c r="H616" s="94">
        <v>24</v>
      </c>
      <c r="I616" s="94">
        <v>12</v>
      </c>
      <c r="J616" s="94"/>
      <c r="K616" s="94"/>
      <c r="L616" s="109">
        <v>36</v>
      </c>
      <c r="M616" s="109">
        <v>1</v>
      </c>
      <c r="N616" s="109">
        <f t="shared" si="145"/>
        <v>24</v>
      </c>
      <c r="O616" s="109">
        <f t="shared" si="146"/>
        <v>12</v>
      </c>
      <c r="P616" s="109">
        <f t="shared" si="147"/>
        <v>0</v>
      </c>
      <c r="Q616" s="512"/>
      <c r="R616" s="109">
        <f t="shared" si="148"/>
        <v>36</v>
      </c>
      <c r="S616" s="512">
        <v>90</v>
      </c>
      <c r="T616" s="109">
        <v>58</v>
      </c>
      <c r="U616" s="109" t="s">
        <v>79</v>
      </c>
      <c r="V616" s="92" t="s">
        <v>1786</v>
      </c>
      <c r="W616" s="93"/>
      <c r="X616" s="524" t="s">
        <v>1528</v>
      </c>
    </row>
    <row r="617" spans="1:75" ht="16.5" customHeight="1">
      <c r="A617" s="91">
        <v>7</v>
      </c>
      <c r="B617" s="94">
        <v>35</v>
      </c>
      <c r="C617" s="93" t="s">
        <v>1791</v>
      </c>
      <c r="D617" s="96" t="s">
        <v>1792</v>
      </c>
      <c r="E617" s="94">
        <v>2</v>
      </c>
      <c r="F617" s="96" t="s">
        <v>44</v>
      </c>
      <c r="G617" s="94">
        <v>24.12</v>
      </c>
      <c r="H617" s="94">
        <v>24</v>
      </c>
      <c r="I617" s="94">
        <v>12</v>
      </c>
      <c r="J617" s="94"/>
      <c r="K617" s="94"/>
      <c r="L617" s="109">
        <v>36</v>
      </c>
      <c r="M617" s="109">
        <v>1</v>
      </c>
      <c r="N617" s="109">
        <f t="shared" si="145"/>
        <v>24</v>
      </c>
      <c r="O617" s="109">
        <f t="shared" si="146"/>
        <v>12</v>
      </c>
      <c r="P617" s="109">
        <f t="shared" si="147"/>
        <v>0</v>
      </c>
      <c r="Q617" s="512"/>
      <c r="R617" s="109">
        <f t="shared" si="148"/>
        <v>36</v>
      </c>
      <c r="S617" s="512">
        <v>90</v>
      </c>
      <c r="T617" s="109">
        <v>58</v>
      </c>
      <c r="U617" s="109" t="s">
        <v>79</v>
      </c>
      <c r="V617" s="92" t="s">
        <v>1786</v>
      </c>
      <c r="W617" s="93"/>
      <c r="X617" s="524" t="s">
        <v>1528</v>
      </c>
    </row>
    <row r="618" spans="1:75" ht="16.5" customHeight="1">
      <c r="A618" s="91">
        <v>8</v>
      </c>
      <c r="B618" s="94">
        <v>35</v>
      </c>
      <c r="C618" s="93" t="s">
        <v>1793</v>
      </c>
      <c r="D618" s="96" t="s">
        <v>322</v>
      </c>
      <c r="E618" s="94">
        <v>2</v>
      </c>
      <c r="F618" s="96" t="s">
        <v>44</v>
      </c>
      <c r="G618" s="94">
        <v>24.12</v>
      </c>
      <c r="H618" s="94">
        <v>24</v>
      </c>
      <c r="I618" s="94">
        <v>12</v>
      </c>
      <c r="J618" s="94"/>
      <c r="K618" s="94"/>
      <c r="L618" s="109">
        <v>36</v>
      </c>
      <c r="M618" s="109">
        <v>1</v>
      </c>
      <c r="N618" s="109">
        <f t="shared" si="145"/>
        <v>24</v>
      </c>
      <c r="O618" s="109">
        <f t="shared" si="146"/>
        <v>12</v>
      </c>
      <c r="P618" s="109">
        <f t="shared" si="147"/>
        <v>0</v>
      </c>
      <c r="Q618" s="512"/>
      <c r="R618" s="109">
        <f t="shared" si="148"/>
        <v>36</v>
      </c>
      <c r="S618" s="512">
        <v>90</v>
      </c>
      <c r="T618" s="109">
        <v>58</v>
      </c>
      <c r="U618" s="109" t="s">
        <v>79</v>
      </c>
      <c r="V618" s="92"/>
      <c r="W618" s="93"/>
      <c r="X618" s="524" t="s">
        <v>1528</v>
      </c>
    </row>
    <row r="619" spans="1:75" ht="16.5" customHeight="1">
      <c r="A619" s="91">
        <v>9</v>
      </c>
      <c r="B619" s="94">
        <v>35</v>
      </c>
      <c r="C619" s="93" t="s">
        <v>246</v>
      </c>
      <c r="D619" s="96" t="s">
        <v>255</v>
      </c>
      <c r="E619" s="92">
        <v>3</v>
      </c>
      <c r="F619" s="96" t="s">
        <v>37</v>
      </c>
      <c r="G619" s="94">
        <v>36.18</v>
      </c>
      <c r="H619" s="94">
        <v>36</v>
      </c>
      <c r="I619" s="94">
        <v>18</v>
      </c>
      <c r="J619" s="94"/>
      <c r="K619" s="94"/>
      <c r="L619" s="109">
        <v>54</v>
      </c>
      <c r="M619" s="109">
        <v>1</v>
      </c>
      <c r="N619" s="109">
        <f t="shared" si="145"/>
        <v>36</v>
      </c>
      <c r="O619" s="109">
        <f t="shared" si="146"/>
        <v>18</v>
      </c>
      <c r="P619" s="109">
        <f t="shared" si="147"/>
        <v>0</v>
      </c>
      <c r="Q619" s="512"/>
      <c r="R619" s="109">
        <f t="shared" si="148"/>
        <v>54</v>
      </c>
      <c r="S619" s="512">
        <v>30</v>
      </c>
      <c r="T619" s="109">
        <v>58</v>
      </c>
      <c r="U619" s="109" t="s">
        <v>79</v>
      </c>
      <c r="V619" s="92"/>
      <c r="W619" s="93"/>
      <c r="X619" s="524" t="s">
        <v>1528</v>
      </c>
    </row>
    <row r="620" spans="1:75" ht="16.5" customHeight="1">
      <c r="A620" s="91">
        <v>10</v>
      </c>
      <c r="B620" s="94">
        <v>35</v>
      </c>
      <c r="C620" s="93" t="s">
        <v>213</v>
      </c>
      <c r="D620" s="96" t="s">
        <v>429</v>
      </c>
      <c r="E620" s="94">
        <v>2</v>
      </c>
      <c r="F620" s="96" t="s">
        <v>37</v>
      </c>
      <c r="G620" s="94">
        <v>24.12</v>
      </c>
      <c r="H620" s="94">
        <v>24</v>
      </c>
      <c r="I620" s="94">
        <v>12</v>
      </c>
      <c r="J620" s="94"/>
      <c r="K620" s="94"/>
      <c r="L620" s="109">
        <v>36</v>
      </c>
      <c r="M620" s="109">
        <v>2</v>
      </c>
      <c r="N620" s="109">
        <f t="shared" si="145"/>
        <v>48</v>
      </c>
      <c r="O620" s="109">
        <f t="shared" si="146"/>
        <v>24</v>
      </c>
      <c r="P620" s="109">
        <f t="shared" si="147"/>
        <v>0</v>
      </c>
      <c r="Q620" s="512"/>
      <c r="R620" s="109">
        <f t="shared" si="148"/>
        <v>72</v>
      </c>
      <c r="S620" s="512">
        <v>105</v>
      </c>
      <c r="T620" s="109">
        <v>58</v>
      </c>
      <c r="U620" s="109" t="s">
        <v>74</v>
      </c>
      <c r="V620" s="105"/>
      <c r="W620" s="98"/>
      <c r="X620" s="524" t="s">
        <v>1528</v>
      </c>
      <c r="Y620" s="134"/>
      <c r="Z620" s="134"/>
      <c r="AA620" s="134"/>
      <c r="AB620" s="134"/>
      <c r="AC620" s="134"/>
      <c r="AD620" s="134"/>
      <c r="AE620" s="134"/>
      <c r="AF620" s="134"/>
      <c r="AG620" s="134"/>
      <c r="AH620" s="134"/>
      <c r="AI620" s="134"/>
      <c r="AJ620" s="134"/>
      <c r="AK620" s="134"/>
      <c r="AL620" s="134"/>
      <c r="AM620" s="134"/>
      <c r="AN620" s="134"/>
      <c r="AO620" s="134"/>
      <c r="AP620" s="134"/>
      <c r="AQ620" s="134"/>
      <c r="AR620" s="134"/>
      <c r="AS620" s="134"/>
      <c r="AT620" s="134"/>
      <c r="AU620" s="134"/>
      <c r="AV620" s="134"/>
      <c r="AW620" s="134"/>
      <c r="AX620" s="134"/>
      <c r="AY620" s="134"/>
      <c r="AZ620" s="134"/>
      <c r="BA620" s="134"/>
      <c r="BB620" s="134"/>
      <c r="BC620" s="134"/>
      <c r="BD620" s="134"/>
      <c r="BE620" s="134"/>
      <c r="BF620" s="134"/>
      <c r="BG620" s="134"/>
      <c r="BH620" s="134"/>
      <c r="BI620" s="134"/>
      <c r="BJ620" s="134"/>
      <c r="BK620" s="134"/>
      <c r="BL620" s="134"/>
      <c r="BM620" s="134"/>
      <c r="BN620" s="134"/>
      <c r="BO620" s="134"/>
      <c r="BP620" s="134"/>
      <c r="BQ620" s="134"/>
      <c r="BR620" s="134"/>
      <c r="BS620" s="134"/>
      <c r="BT620" s="134"/>
      <c r="BU620" s="134"/>
      <c r="BV620" s="134"/>
      <c r="BW620" s="134"/>
    </row>
    <row r="621" spans="1:75" ht="16.5" customHeight="1">
      <c r="A621" s="91">
        <v>11</v>
      </c>
      <c r="B621" s="94">
        <v>35</v>
      </c>
      <c r="C621" s="93" t="s">
        <v>138</v>
      </c>
      <c r="D621" s="96" t="s">
        <v>428</v>
      </c>
      <c r="E621" s="94">
        <v>2</v>
      </c>
      <c r="F621" s="96" t="s">
        <v>37</v>
      </c>
      <c r="G621" s="94">
        <v>24.12</v>
      </c>
      <c r="H621" s="94">
        <v>24</v>
      </c>
      <c r="I621" s="94">
        <v>12</v>
      </c>
      <c r="J621" s="94"/>
      <c r="K621" s="94"/>
      <c r="L621" s="109">
        <v>36</v>
      </c>
      <c r="M621" s="109">
        <v>1</v>
      </c>
      <c r="N621" s="109">
        <f t="shared" si="145"/>
        <v>24</v>
      </c>
      <c r="O621" s="109">
        <f t="shared" si="146"/>
        <v>12</v>
      </c>
      <c r="P621" s="109">
        <f t="shared" si="147"/>
        <v>0</v>
      </c>
      <c r="Q621" s="512"/>
      <c r="R621" s="109">
        <f t="shared" si="148"/>
        <v>36</v>
      </c>
      <c r="S621" s="512">
        <v>50</v>
      </c>
      <c r="T621" s="109">
        <v>58</v>
      </c>
      <c r="U621" s="109" t="s">
        <v>1643</v>
      </c>
      <c r="V621" s="92"/>
      <c r="W621" s="93"/>
      <c r="X621" s="524" t="s">
        <v>1528</v>
      </c>
    </row>
    <row r="622" spans="1:75" ht="16.5" customHeight="1">
      <c r="A622" s="91">
        <v>12</v>
      </c>
      <c r="B622" s="94">
        <v>35</v>
      </c>
      <c r="C622" s="93" t="s">
        <v>1810</v>
      </c>
      <c r="D622" s="96" t="s">
        <v>1811</v>
      </c>
      <c r="E622" s="92">
        <v>3</v>
      </c>
      <c r="F622" s="96" t="s">
        <v>37</v>
      </c>
      <c r="G622" s="94">
        <v>36.18</v>
      </c>
      <c r="H622" s="94">
        <v>36</v>
      </c>
      <c r="I622" s="94">
        <v>18</v>
      </c>
      <c r="J622" s="94"/>
      <c r="K622" s="94"/>
      <c r="L622" s="109">
        <v>54</v>
      </c>
      <c r="M622" s="109">
        <v>1</v>
      </c>
      <c r="N622" s="109">
        <f t="shared" si="145"/>
        <v>36</v>
      </c>
      <c r="O622" s="109">
        <f t="shared" si="146"/>
        <v>18</v>
      </c>
      <c r="P622" s="109">
        <f t="shared" si="147"/>
        <v>0</v>
      </c>
      <c r="Q622" s="512"/>
      <c r="R622" s="109">
        <f t="shared" si="148"/>
        <v>54</v>
      </c>
      <c r="S622" s="512">
        <v>50</v>
      </c>
      <c r="T622" s="109">
        <v>58</v>
      </c>
      <c r="U622" s="109" t="s">
        <v>1643</v>
      </c>
      <c r="V622" s="92"/>
      <c r="W622" s="93"/>
      <c r="X622" s="524" t="s">
        <v>1528</v>
      </c>
    </row>
    <row r="623" spans="1:75" ht="16.5" customHeight="1">
      <c r="A623" s="91">
        <v>13</v>
      </c>
      <c r="B623" s="94">
        <v>35</v>
      </c>
      <c r="C623" s="93" t="s">
        <v>213</v>
      </c>
      <c r="D623" s="96" t="s">
        <v>429</v>
      </c>
      <c r="E623" s="92">
        <v>2</v>
      </c>
      <c r="F623" s="96" t="s">
        <v>37</v>
      </c>
      <c r="G623" s="94">
        <v>24.12</v>
      </c>
      <c r="H623" s="94">
        <v>24</v>
      </c>
      <c r="I623" s="94">
        <v>12</v>
      </c>
      <c r="J623" s="94"/>
      <c r="K623" s="94"/>
      <c r="L623" s="109">
        <v>36</v>
      </c>
      <c r="M623" s="109">
        <v>1</v>
      </c>
      <c r="N623" s="109">
        <f t="shared" si="145"/>
        <v>24</v>
      </c>
      <c r="O623" s="109">
        <f t="shared" si="146"/>
        <v>12</v>
      </c>
      <c r="P623" s="109">
        <f t="shared" si="147"/>
        <v>0</v>
      </c>
      <c r="Q623" s="512"/>
      <c r="R623" s="109">
        <f t="shared" si="148"/>
        <v>36</v>
      </c>
      <c r="S623" s="512">
        <v>41</v>
      </c>
      <c r="T623" s="109">
        <v>58</v>
      </c>
      <c r="U623" s="109" t="s">
        <v>844</v>
      </c>
      <c r="V623" s="92"/>
      <c r="W623" s="93"/>
      <c r="X623" s="524" t="s">
        <v>1528</v>
      </c>
    </row>
    <row r="624" spans="1:75" ht="16.5" customHeight="1">
      <c r="A624" s="91">
        <v>14</v>
      </c>
      <c r="B624" s="94">
        <v>35</v>
      </c>
      <c r="C624" s="93" t="s">
        <v>142</v>
      </c>
      <c r="D624" s="96" t="s">
        <v>360</v>
      </c>
      <c r="E624" s="94">
        <v>2</v>
      </c>
      <c r="F624" s="96" t="s">
        <v>37</v>
      </c>
      <c r="G624" s="94">
        <v>24.12</v>
      </c>
      <c r="H624" s="94">
        <v>24</v>
      </c>
      <c r="I624" s="94">
        <v>12</v>
      </c>
      <c r="J624" s="94"/>
      <c r="K624" s="94"/>
      <c r="L624" s="109">
        <v>36</v>
      </c>
      <c r="M624" s="109">
        <v>3</v>
      </c>
      <c r="N624" s="109">
        <f t="shared" si="145"/>
        <v>72</v>
      </c>
      <c r="O624" s="109">
        <f t="shared" si="146"/>
        <v>36</v>
      </c>
      <c r="P624" s="109">
        <f t="shared" si="147"/>
        <v>0</v>
      </c>
      <c r="Q624" s="512"/>
      <c r="R624" s="109">
        <f t="shared" si="148"/>
        <v>108</v>
      </c>
      <c r="S624" s="512">
        <v>100</v>
      </c>
      <c r="T624" s="109">
        <v>59</v>
      </c>
      <c r="U624" s="109" t="s">
        <v>38</v>
      </c>
      <c r="V624" s="105"/>
      <c r="W624" s="98"/>
      <c r="X624" s="524" t="s">
        <v>1528</v>
      </c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34"/>
      <c r="AI624" s="134"/>
      <c r="AJ624" s="134"/>
      <c r="AK624" s="134"/>
      <c r="AL624" s="134"/>
      <c r="AM624" s="134"/>
      <c r="AN624" s="134"/>
      <c r="AO624" s="134"/>
      <c r="AP624" s="134"/>
      <c r="AQ624" s="134"/>
      <c r="AR624" s="134"/>
      <c r="AS624" s="134"/>
      <c r="AT624" s="134"/>
      <c r="AU624" s="134"/>
      <c r="AV624" s="134"/>
      <c r="AW624" s="134"/>
      <c r="AX624" s="134"/>
      <c r="AY624" s="134"/>
      <c r="AZ624" s="134"/>
      <c r="BA624" s="134"/>
      <c r="BB624" s="134"/>
      <c r="BC624" s="134"/>
      <c r="BD624" s="134"/>
      <c r="BE624" s="134"/>
      <c r="BF624" s="134"/>
      <c r="BG624" s="134"/>
      <c r="BH624" s="134"/>
      <c r="BI624" s="134"/>
      <c r="BJ624" s="134"/>
      <c r="BK624" s="134"/>
      <c r="BL624" s="134"/>
      <c r="BM624" s="134"/>
      <c r="BN624" s="134"/>
      <c r="BO624" s="134"/>
      <c r="BP624" s="134"/>
      <c r="BQ624" s="134"/>
      <c r="BR624" s="134"/>
      <c r="BS624" s="134"/>
      <c r="BT624" s="134"/>
      <c r="BU624" s="134"/>
      <c r="BV624" s="134"/>
      <c r="BW624" s="134"/>
    </row>
    <row r="625" spans="1:75" ht="16.5" customHeight="1">
      <c r="A625" s="91">
        <v>15</v>
      </c>
      <c r="B625" s="94">
        <v>35</v>
      </c>
      <c r="C625" s="93" t="s">
        <v>317</v>
      </c>
      <c r="D625" s="96" t="s">
        <v>360</v>
      </c>
      <c r="E625" s="94">
        <v>2</v>
      </c>
      <c r="F625" s="96" t="s">
        <v>37</v>
      </c>
      <c r="G625" s="94">
        <v>24.12</v>
      </c>
      <c r="H625" s="94">
        <v>24</v>
      </c>
      <c r="I625" s="94">
        <v>12</v>
      </c>
      <c r="J625" s="94"/>
      <c r="K625" s="94"/>
      <c r="L625" s="109">
        <v>36</v>
      </c>
      <c r="M625" s="109">
        <v>3</v>
      </c>
      <c r="N625" s="109">
        <f t="shared" si="145"/>
        <v>72</v>
      </c>
      <c r="O625" s="109">
        <f t="shared" si="146"/>
        <v>36</v>
      </c>
      <c r="P625" s="109">
        <f t="shared" si="147"/>
        <v>0</v>
      </c>
      <c r="Q625" s="512"/>
      <c r="R625" s="109">
        <f t="shared" si="148"/>
        <v>108</v>
      </c>
      <c r="S625" s="512">
        <v>100</v>
      </c>
      <c r="T625" s="109">
        <v>59</v>
      </c>
      <c r="U625" s="109" t="s">
        <v>89</v>
      </c>
      <c r="V625" s="92"/>
      <c r="W625" s="93"/>
      <c r="X625" s="524" t="s">
        <v>1528</v>
      </c>
    </row>
    <row r="626" spans="1:75" ht="16.5" customHeight="1">
      <c r="A626" s="91">
        <v>16</v>
      </c>
      <c r="B626" s="94">
        <v>35</v>
      </c>
      <c r="C626" s="93" t="s">
        <v>245</v>
      </c>
      <c r="D626" s="96" t="s">
        <v>497</v>
      </c>
      <c r="E626" s="94">
        <v>3</v>
      </c>
      <c r="F626" s="96" t="s">
        <v>37</v>
      </c>
      <c r="G626" s="94">
        <v>36.18</v>
      </c>
      <c r="H626" s="94">
        <v>36</v>
      </c>
      <c r="I626" s="94">
        <v>18</v>
      </c>
      <c r="J626" s="94"/>
      <c r="K626" s="94"/>
      <c r="L626" s="109">
        <v>54</v>
      </c>
      <c r="M626" s="109">
        <v>1</v>
      </c>
      <c r="N626" s="109">
        <f t="shared" si="145"/>
        <v>36</v>
      </c>
      <c r="O626" s="109">
        <f t="shared" si="146"/>
        <v>18</v>
      </c>
      <c r="P626" s="109">
        <f t="shared" si="147"/>
        <v>0</v>
      </c>
      <c r="Q626" s="512"/>
      <c r="R626" s="109">
        <f t="shared" si="148"/>
        <v>54</v>
      </c>
      <c r="S626" s="512">
        <v>125</v>
      </c>
      <c r="T626" s="109">
        <v>59</v>
      </c>
      <c r="U626" s="109" t="s">
        <v>79</v>
      </c>
      <c r="V626" s="92"/>
      <c r="W626" s="93"/>
      <c r="X626" s="524" t="s">
        <v>1528</v>
      </c>
    </row>
    <row r="627" spans="1:75" ht="16.5" customHeight="1">
      <c r="A627" s="91">
        <v>17</v>
      </c>
      <c r="B627" s="94">
        <v>35</v>
      </c>
      <c r="C627" s="93" t="s">
        <v>1789</v>
      </c>
      <c r="D627" s="96" t="s">
        <v>1790</v>
      </c>
      <c r="E627" s="92">
        <v>2</v>
      </c>
      <c r="F627" s="96" t="s">
        <v>44</v>
      </c>
      <c r="G627" s="94">
        <v>24.12</v>
      </c>
      <c r="H627" s="94">
        <v>24</v>
      </c>
      <c r="I627" s="94">
        <v>12</v>
      </c>
      <c r="J627" s="94"/>
      <c r="K627" s="94"/>
      <c r="L627" s="109">
        <v>36</v>
      </c>
      <c r="M627" s="109">
        <v>1</v>
      </c>
      <c r="N627" s="109">
        <f t="shared" si="145"/>
        <v>24</v>
      </c>
      <c r="O627" s="109">
        <f t="shared" si="146"/>
        <v>12</v>
      </c>
      <c r="P627" s="109">
        <f t="shared" si="147"/>
        <v>0</v>
      </c>
      <c r="Q627" s="512"/>
      <c r="R627" s="109">
        <f t="shared" si="148"/>
        <v>36</v>
      </c>
      <c r="S627" s="512">
        <v>125</v>
      </c>
      <c r="T627" s="109">
        <v>59</v>
      </c>
      <c r="U627" s="109" t="s">
        <v>79</v>
      </c>
      <c r="V627" s="92"/>
      <c r="W627" s="93"/>
      <c r="X627" s="524" t="s">
        <v>1528</v>
      </c>
    </row>
    <row r="628" spans="1:75" ht="16.5" customHeight="1">
      <c r="A628" s="91">
        <v>18</v>
      </c>
      <c r="B628" s="94">
        <v>35</v>
      </c>
      <c r="C628" s="93" t="s">
        <v>1791</v>
      </c>
      <c r="D628" s="96" t="s">
        <v>1792</v>
      </c>
      <c r="E628" s="94">
        <v>2</v>
      </c>
      <c r="F628" s="96" t="s">
        <v>44</v>
      </c>
      <c r="G628" s="94">
        <v>24.12</v>
      </c>
      <c r="H628" s="94">
        <v>24</v>
      </c>
      <c r="I628" s="94">
        <v>12</v>
      </c>
      <c r="J628" s="94"/>
      <c r="K628" s="94"/>
      <c r="L628" s="109">
        <v>36</v>
      </c>
      <c r="M628" s="109">
        <v>1</v>
      </c>
      <c r="N628" s="109">
        <f t="shared" si="145"/>
        <v>24</v>
      </c>
      <c r="O628" s="109">
        <f t="shared" si="146"/>
        <v>12</v>
      </c>
      <c r="P628" s="109">
        <f t="shared" si="147"/>
        <v>0</v>
      </c>
      <c r="Q628" s="512"/>
      <c r="R628" s="109">
        <f t="shared" si="148"/>
        <v>36</v>
      </c>
      <c r="S628" s="512">
        <v>125</v>
      </c>
      <c r="T628" s="109">
        <v>59</v>
      </c>
      <c r="U628" s="109" t="s">
        <v>79</v>
      </c>
      <c r="V628" s="92"/>
      <c r="W628" s="93"/>
      <c r="X628" s="524" t="s">
        <v>1528</v>
      </c>
    </row>
    <row r="629" spans="1:75" ht="16.5" customHeight="1">
      <c r="A629" s="91">
        <v>19</v>
      </c>
      <c r="B629" s="94">
        <v>35</v>
      </c>
      <c r="C629" s="93" t="s">
        <v>1846</v>
      </c>
      <c r="D629" s="96" t="s">
        <v>497</v>
      </c>
      <c r="E629" s="92">
        <v>3</v>
      </c>
      <c r="F629" s="96" t="s">
        <v>37</v>
      </c>
      <c r="G629" s="94">
        <v>36.18</v>
      </c>
      <c r="H629" s="94">
        <v>36</v>
      </c>
      <c r="I629" s="94">
        <v>18</v>
      </c>
      <c r="J629" s="94"/>
      <c r="K629" s="94"/>
      <c r="L629" s="109">
        <v>54</v>
      </c>
      <c r="M629" s="109">
        <v>1</v>
      </c>
      <c r="N629" s="109">
        <f t="shared" si="145"/>
        <v>36</v>
      </c>
      <c r="O629" s="109">
        <f t="shared" si="146"/>
        <v>18</v>
      </c>
      <c r="P629" s="109">
        <f t="shared" si="147"/>
        <v>0</v>
      </c>
      <c r="Q629" s="512"/>
      <c r="R629" s="109">
        <f t="shared" si="148"/>
        <v>54</v>
      </c>
      <c r="S629" s="512">
        <v>60</v>
      </c>
      <c r="T629" s="109">
        <v>59</v>
      </c>
      <c r="U629" s="109" t="s">
        <v>1643</v>
      </c>
      <c r="V629" s="92"/>
      <c r="W629" s="93"/>
      <c r="X629" s="524" t="s">
        <v>1528</v>
      </c>
    </row>
    <row r="630" spans="1:75" ht="16.5" customHeight="1">
      <c r="A630" s="91">
        <v>20</v>
      </c>
      <c r="B630" s="94">
        <v>35</v>
      </c>
      <c r="C630" s="93" t="s">
        <v>1791</v>
      </c>
      <c r="D630" s="96" t="s">
        <v>1792</v>
      </c>
      <c r="E630" s="94">
        <v>2</v>
      </c>
      <c r="F630" s="96" t="s">
        <v>44</v>
      </c>
      <c r="G630" s="94">
        <v>24.12</v>
      </c>
      <c r="H630" s="94">
        <v>24</v>
      </c>
      <c r="I630" s="94">
        <v>12</v>
      </c>
      <c r="J630" s="94"/>
      <c r="K630" s="94"/>
      <c r="L630" s="109">
        <v>36</v>
      </c>
      <c r="M630" s="109">
        <v>1</v>
      </c>
      <c r="N630" s="109">
        <f t="shared" si="145"/>
        <v>24</v>
      </c>
      <c r="O630" s="109">
        <f t="shared" si="146"/>
        <v>12</v>
      </c>
      <c r="P630" s="109">
        <f t="shared" si="147"/>
        <v>0</v>
      </c>
      <c r="Q630" s="512"/>
      <c r="R630" s="109">
        <f t="shared" si="148"/>
        <v>36</v>
      </c>
      <c r="S630" s="512">
        <v>60</v>
      </c>
      <c r="T630" s="109">
        <v>59</v>
      </c>
      <c r="U630" s="109" t="s">
        <v>1643</v>
      </c>
      <c r="V630" s="92"/>
      <c r="W630" s="93"/>
      <c r="X630" s="524" t="s">
        <v>1528</v>
      </c>
    </row>
    <row r="631" spans="1:75" ht="16.5" customHeight="1">
      <c r="A631" s="91">
        <v>21</v>
      </c>
      <c r="B631" s="94">
        <v>35</v>
      </c>
      <c r="C631" s="93" t="s">
        <v>1847</v>
      </c>
      <c r="D631" s="96" t="s">
        <v>624</v>
      </c>
      <c r="E631" s="94">
        <v>3</v>
      </c>
      <c r="F631" s="96" t="s">
        <v>44</v>
      </c>
      <c r="G631" s="94">
        <v>36.18</v>
      </c>
      <c r="H631" s="94">
        <v>36</v>
      </c>
      <c r="I631" s="94">
        <v>18</v>
      </c>
      <c r="J631" s="94"/>
      <c r="K631" s="94"/>
      <c r="L631" s="109">
        <v>54</v>
      </c>
      <c r="M631" s="109">
        <v>1</v>
      </c>
      <c r="N631" s="109">
        <f t="shared" si="145"/>
        <v>36</v>
      </c>
      <c r="O631" s="109">
        <f t="shared" si="146"/>
        <v>18</v>
      </c>
      <c r="P631" s="109">
        <f t="shared" si="147"/>
        <v>0</v>
      </c>
      <c r="Q631" s="512"/>
      <c r="R631" s="109">
        <f t="shared" si="148"/>
        <v>54</v>
      </c>
      <c r="S631" s="512">
        <v>60</v>
      </c>
      <c r="T631" s="109">
        <v>59</v>
      </c>
      <c r="U631" s="109" t="s">
        <v>1643</v>
      </c>
      <c r="V631" s="92"/>
      <c r="W631" s="93"/>
      <c r="X631" s="524" t="s">
        <v>1528</v>
      </c>
    </row>
    <row r="632" spans="1:75" ht="16.5" customHeight="1">
      <c r="A632" s="91">
        <v>22</v>
      </c>
      <c r="B632" s="94">
        <v>35</v>
      </c>
      <c r="C632" s="93" t="s">
        <v>317</v>
      </c>
      <c r="D632" s="96" t="s">
        <v>360</v>
      </c>
      <c r="E632" s="94">
        <v>2</v>
      </c>
      <c r="F632" s="96" t="s">
        <v>37</v>
      </c>
      <c r="G632" s="94">
        <v>24.12</v>
      </c>
      <c r="H632" s="94">
        <v>24</v>
      </c>
      <c r="I632" s="94">
        <v>12</v>
      </c>
      <c r="J632" s="94"/>
      <c r="K632" s="94"/>
      <c r="L632" s="109">
        <v>36</v>
      </c>
      <c r="M632" s="109">
        <v>2</v>
      </c>
      <c r="N632" s="109">
        <f t="shared" si="145"/>
        <v>48</v>
      </c>
      <c r="O632" s="109">
        <f t="shared" si="146"/>
        <v>24</v>
      </c>
      <c r="P632" s="109">
        <f t="shared" si="147"/>
        <v>0</v>
      </c>
      <c r="Q632" s="512"/>
      <c r="R632" s="109">
        <f t="shared" si="148"/>
        <v>72</v>
      </c>
      <c r="S632" s="512">
        <v>75</v>
      </c>
      <c r="T632" s="109">
        <v>59</v>
      </c>
      <c r="U632" s="109" t="s">
        <v>71</v>
      </c>
      <c r="V632" s="92"/>
      <c r="W632" s="93"/>
      <c r="X632" s="524" t="s">
        <v>1528</v>
      </c>
    </row>
    <row r="633" spans="1:75" ht="16.5" customHeight="1">
      <c r="A633" s="91">
        <v>23</v>
      </c>
      <c r="B633" s="94">
        <v>35</v>
      </c>
      <c r="C633" s="93" t="s">
        <v>317</v>
      </c>
      <c r="D633" s="96" t="s">
        <v>360</v>
      </c>
      <c r="E633" s="92">
        <v>2</v>
      </c>
      <c r="F633" s="96" t="s">
        <v>37</v>
      </c>
      <c r="G633" s="94">
        <v>24.12</v>
      </c>
      <c r="H633" s="94">
        <v>24</v>
      </c>
      <c r="I633" s="94">
        <v>12</v>
      </c>
      <c r="J633" s="94"/>
      <c r="K633" s="94"/>
      <c r="L633" s="109">
        <v>36</v>
      </c>
      <c r="M633" s="109">
        <v>1</v>
      </c>
      <c r="N633" s="109">
        <f t="shared" si="145"/>
        <v>24</v>
      </c>
      <c r="O633" s="109">
        <f t="shared" si="146"/>
        <v>12</v>
      </c>
      <c r="P633" s="109">
        <f t="shared" si="147"/>
        <v>0</v>
      </c>
      <c r="Q633" s="512"/>
      <c r="R633" s="109">
        <f t="shared" si="148"/>
        <v>36</v>
      </c>
      <c r="S633" s="512">
        <v>100</v>
      </c>
      <c r="T633" s="109">
        <v>59</v>
      </c>
      <c r="U633" s="109" t="s">
        <v>816</v>
      </c>
      <c r="V633" s="92"/>
      <c r="W633" s="93"/>
      <c r="X633" s="524" t="s">
        <v>1528</v>
      </c>
    </row>
    <row r="634" spans="1:75" s="134" customFormat="1" ht="16.5" customHeight="1">
      <c r="A634" s="91">
        <v>24</v>
      </c>
      <c r="B634" s="94">
        <v>35</v>
      </c>
      <c r="C634" s="93" t="s">
        <v>317</v>
      </c>
      <c r="D634" s="96" t="s">
        <v>360</v>
      </c>
      <c r="E634" s="94">
        <v>2</v>
      </c>
      <c r="F634" s="96" t="s">
        <v>37</v>
      </c>
      <c r="G634" s="94">
        <v>24.12</v>
      </c>
      <c r="H634" s="94">
        <v>24</v>
      </c>
      <c r="I634" s="94">
        <v>12</v>
      </c>
      <c r="J634" s="94"/>
      <c r="K634" s="94"/>
      <c r="L634" s="109">
        <v>36</v>
      </c>
      <c r="M634" s="109">
        <v>3</v>
      </c>
      <c r="N634" s="109">
        <f t="shared" si="145"/>
        <v>72</v>
      </c>
      <c r="O634" s="109">
        <f t="shared" si="146"/>
        <v>36</v>
      </c>
      <c r="P634" s="109">
        <f t="shared" si="147"/>
        <v>0</v>
      </c>
      <c r="Q634" s="512"/>
      <c r="R634" s="109">
        <f t="shared" si="148"/>
        <v>108</v>
      </c>
      <c r="S634" s="512">
        <v>90</v>
      </c>
      <c r="T634" s="109">
        <v>59</v>
      </c>
      <c r="U634" s="109" t="s">
        <v>60</v>
      </c>
      <c r="V634" s="92"/>
      <c r="W634" s="93"/>
      <c r="X634" s="524" t="s">
        <v>1528</v>
      </c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 ht="16.5" customHeight="1">
      <c r="A635" s="91">
        <v>25</v>
      </c>
      <c r="B635" s="94">
        <v>35</v>
      </c>
      <c r="C635" s="93" t="s">
        <v>1660</v>
      </c>
      <c r="D635" s="136" t="s">
        <v>360</v>
      </c>
      <c r="E635" s="94">
        <v>2</v>
      </c>
      <c r="F635" s="96" t="s">
        <v>37</v>
      </c>
      <c r="G635" s="94">
        <v>24.12</v>
      </c>
      <c r="H635" s="94">
        <v>24</v>
      </c>
      <c r="I635" s="94">
        <v>12</v>
      </c>
      <c r="J635" s="94"/>
      <c r="K635" s="94"/>
      <c r="L635" s="109">
        <v>36</v>
      </c>
      <c r="M635" s="109">
        <v>2</v>
      </c>
      <c r="N635" s="109">
        <f t="shared" si="145"/>
        <v>48</v>
      </c>
      <c r="O635" s="109">
        <f t="shared" si="146"/>
        <v>24</v>
      </c>
      <c r="P635" s="109">
        <f t="shared" si="147"/>
        <v>0</v>
      </c>
      <c r="Q635" s="512"/>
      <c r="R635" s="109">
        <f t="shared" si="148"/>
        <v>72</v>
      </c>
      <c r="S635" s="512">
        <v>110</v>
      </c>
      <c r="T635" s="109">
        <v>59</v>
      </c>
      <c r="U635" s="109" t="s">
        <v>74</v>
      </c>
      <c r="V635" s="92"/>
      <c r="W635" s="93"/>
      <c r="X635" s="524" t="s">
        <v>1528</v>
      </c>
    </row>
    <row r="636" spans="1:75" ht="16.5" customHeight="1">
      <c r="A636" s="91">
        <v>26</v>
      </c>
      <c r="B636" s="94">
        <v>35</v>
      </c>
      <c r="C636" s="93" t="s">
        <v>317</v>
      </c>
      <c r="D636" s="96" t="s">
        <v>360</v>
      </c>
      <c r="E636" s="94">
        <v>2</v>
      </c>
      <c r="F636" s="96" t="s">
        <v>37</v>
      </c>
      <c r="G636" s="94">
        <v>24.12</v>
      </c>
      <c r="H636" s="94">
        <v>24</v>
      </c>
      <c r="I636" s="94">
        <v>12</v>
      </c>
      <c r="J636" s="94"/>
      <c r="K636" s="94"/>
      <c r="L636" s="109">
        <v>36</v>
      </c>
      <c r="M636" s="109">
        <v>1</v>
      </c>
      <c r="N636" s="109">
        <f t="shared" si="145"/>
        <v>24</v>
      </c>
      <c r="O636" s="109">
        <f t="shared" si="146"/>
        <v>12</v>
      </c>
      <c r="P636" s="109">
        <f t="shared" si="147"/>
        <v>0</v>
      </c>
      <c r="Q636" s="512"/>
      <c r="R636" s="109">
        <f t="shared" si="148"/>
        <v>36</v>
      </c>
      <c r="S636" s="512">
        <v>75</v>
      </c>
      <c r="T636" s="109">
        <v>59</v>
      </c>
      <c r="U636" s="109" t="s">
        <v>100</v>
      </c>
      <c r="V636" s="92"/>
      <c r="W636" s="93"/>
      <c r="X636" s="524" t="s">
        <v>1528</v>
      </c>
    </row>
    <row r="637" spans="1:75" ht="16.5" customHeight="1">
      <c r="A637" s="91">
        <v>27</v>
      </c>
      <c r="B637" s="94">
        <v>35</v>
      </c>
      <c r="C637" s="93" t="s">
        <v>317</v>
      </c>
      <c r="D637" s="96" t="s">
        <v>360</v>
      </c>
      <c r="E637" s="94">
        <v>2</v>
      </c>
      <c r="F637" s="96" t="s">
        <v>37</v>
      </c>
      <c r="G637" s="94">
        <v>24.12</v>
      </c>
      <c r="H637" s="94">
        <v>24</v>
      </c>
      <c r="I637" s="94">
        <v>12</v>
      </c>
      <c r="J637" s="94"/>
      <c r="K637" s="94"/>
      <c r="L637" s="109">
        <v>36</v>
      </c>
      <c r="M637" s="109">
        <v>2</v>
      </c>
      <c r="N637" s="109">
        <f t="shared" si="145"/>
        <v>48</v>
      </c>
      <c r="O637" s="109">
        <f t="shared" si="146"/>
        <v>24</v>
      </c>
      <c r="P637" s="109">
        <f t="shared" si="147"/>
        <v>0</v>
      </c>
      <c r="Q637" s="512"/>
      <c r="R637" s="109">
        <f t="shared" si="148"/>
        <v>72</v>
      </c>
      <c r="S637" s="512">
        <v>125</v>
      </c>
      <c r="T637" s="109">
        <v>59</v>
      </c>
      <c r="U637" s="109" t="s">
        <v>95</v>
      </c>
      <c r="V637" s="92"/>
      <c r="W637" s="93"/>
      <c r="X637" s="524" t="s">
        <v>1528</v>
      </c>
    </row>
    <row r="638" spans="1:75" ht="16.5" customHeight="1">
      <c r="A638" s="91">
        <v>28</v>
      </c>
      <c r="B638" s="94">
        <v>35</v>
      </c>
      <c r="C638" s="93" t="s">
        <v>142</v>
      </c>
      <c r="D638" s="96" t="s">
        <v>360</v>
      </c>
      <c r="E638" s="94">
        <v>2</v>
      </c>
      <c r="F638" s="96" t="s">
        <v>37</v>
      </c>
      <c r="G638" s="94">
        <v>24.12</v>
      </c>
      <c r="H638" s="94">
        <v>24</v>
      </c>
      <c r="I638" s="94">
        <v>12</v>
      </c>
      <c r="J638" s="94"/>
      <c r="K638" s="94"/>
      <c r="L638" s="109">
        <v>36</v>
      </c>
      <c r="M638" s="109">
        <v>2</v>
      </c>
      <c r="N638" s="109">
        <f t="shared" si="145"/>
        <v>48</v>
      </c>
      <c r="O638" s="109">
        <f t="shared" si="146"/>
        <v>24</v>
      </c>
      <c r="P638" s="109">
        <f t="shared" si="147"/>
        <v>0</v>
      </c>
      <c r="Q638" s="512"/>
      <c r="R638" s="109">
        <f t="shared" si="148"/>
        <v>72</v>
      </c>
      <c r="S638" s="512">
        <v>75</v>
      </c>
      <c r="T638" s="109">
        <v>59</v>
      </c>
      <c r="U638" s="109" t="s">
        <v>812</v>
      </c>
      <c r="V638" s="92"/>
      <c r="W638" s="93"/>
      <c r="X638" s="524" t="s">
        <v>1528</v>
      </c>
    </row>
    <row r="639" spans="1:75" ht="16.5" customHeight="1">
      <c r="A639" s="91">
        <v>29</v>
      </c>
      <c r="B639" s="94">
        <v>35</v>
      </c>
      <c r="C639" s="93" t="s">
        <v>142</v>
      </c>
      <c r="D639" s="96" t="s">
        <v>360</v>
      </c>
      <c r="E639" s="92">
        <v>2</v>
      </c>
      <c r="F639" s="96" t="s">
        <v>37</v>
      </c>
      <c r="G639" s="94">
        <v>24.12</v>
      </c>
      <c r="H639" s="94">
        <v>24</v>
      </c>
      <c r="I639" s="94">
        <v>12</v>
      </c>
      <c r="J639" s="94"/>
      <c r="K639" s="94"/>
      <c r="L639" s="109">
        <v>36</v>
      </c>
      <c r="M639" s="109">
        <v>1</v>
      </c>
      <c r="N639" s="109">
        <f t="shared" si="145"/>
        <v>24</v>
      </c>
      <c r="O639" s="109">
        <f t="shared" si="146"/>
        <v>12</v>
      </c>
      <c r="P639" s="109">
        <f t="shared" si="147"/>
        <v>0</v>
      </c>
      <c r="Q639" s="512"/>
      <c r="R639" s="109">
        <f t="shared" si="148"/>
        <v>36</v>
      </c>
      <c r="S639" s="512">
        <v>80</v>
      </c>
      <c r="T639" s="109">
        <v>59</v>
      </c>
      <c r="U639" s="109" t="s">
        <v>813</v>
      </c>
      <c r="V639" s="92"/>
      <c r="W639" s="93"/>
      <c r="X639" s="524" t="s">
        <v>1528</v>
      </c>
    </row>
    <row r="640" spans="1:75" ht="16.5" customHeight="1">
      <c r="A640" s="91">
        <v>30</v>
      </c>
      <c r="B640" s="94">
        <v>35</v>
      </c>
      <c r="C640" s="93" t="s">
        <v>1866</v>
      </c>
      <c r="D640" s="96" t="s">
        <v>360</v>
      </c>
      <c r="E640" s="94">
        <v>2</v>
      </c>
      <c r="F640" s="96" t="s">
        <v>37</v>
      </c>
      <c r="G640" s="94">
        <v>24.12</v>
      </c>
      <c r="H640" s="94">
        <v>24</v>
      </c>
      <c r="I640" s="94">
        <v>12</v>
      </c>
      <c r="J640" s="94"/>
      <c r="K640" s="94"/>
      <c r="L640" s="109">
        <v>36</v>
      </c>
      <c r="M640" s="109">
        <v>1</v>
      </c>
      <c r="N640" s="109">
        <f t="shared" si="145"/>
        <v>24</v>
      </c>
      <c r="O640" s="109">
        <f t="shared" si="146"/>
        <v>12</v>
      </c>
      <c r="P640" s="109">
        <f t="shared" si="147"/>
        <v>0</v>
      </c>
      <c r="Q640" s="512"/>
      <c r="R640" s="109">
        <f t="shared" si="148"/>
        <v>36</v>
      </c>
      <c r="S640" s="512">
        <v>100</v>
      </c>
      <c r="T640" s="109">
        <v>59</v>
      </c>
      <c r="U640" s="109" t="s">
        <v>842</v>
      </c>
      <c r="V640" s="92"/>
      <c r="W640" s="93"/>
      <c r="X640" s="524" t="s">
        <v>1528</v>
      </c>
    </row>
    <row r="641" spans="1:75" ht="16.5" customHeight="1">
      <c r="A641" s="91">
        <v>31</v>
      </c>
      <c r="B641" s="94">
        <v>35</v>
      </c>
      <c r="C641" s="93" t="s">
        <v>1873</v>
      </c>
      <c r="D641" s="96" t="s">
        <v>360</v>
      </c>
      <c r="E641" s="92">
        <v>2</v>
      </c>
      <c r="F641" s="96" t="s">
        <v>37</v>
      </c>
      <c r="G641" s="94">
        <v>24.12</v>
      </c>
      <c r="H641" s="94">
        <v>24</v>
      </c>
      <c r="I641" s="94">
        <v>12</v>
      </c>
      <c r="J641" s="94"/>
      <c r="K641" s="94"/>
      <c r="L641" s="109">
        <v>36</v>
      </c>
      <c r="M641" s="109">
        <v>1</v>
      </c>
      <c r="N641" s="109">
        <f t="shared" si="145"/>
        <v>24</v>
      </c>
      <c r="O641" s="109">
        <f t="shared" si="146"/>
        <v>12</v>
      </c>
      <c r="P641" s="109">
        <f t="shared" si="147"/>
        <v>0</v>
      </c>
      <c r="Q641" s="512"/>
      <c r="R641" s="109">
        <f t="shared" si="148"/>
        <v>36</v>
      </c>
      <c r="S641" s="512">
        <v>100</v>
      </c>
      <c r="T641" s="109">
        <v>59</v>
      </c>
      <c r="U641" s="109" t="s">
        <v>601</v>
      </c>
      <c r="V641" s="92"/>
      <c r="W641" s="93"/>
      <c r="X641" s="524" t="s">
        <v>1528</v>
      </c>
    </row>
    <row r="642" spans="1:75" ht="16.5" customHeight="1">
      <c r="A642" s="91">
        <v>32</v>
      </c>
      <c r="B642" s="94">
        <v>35</v>
      </c>
      <c r="C642" s="93" t="s">
        <v>1866</v>
      </c>
      <c r="D642" s="96" t="s">
        <v>360</v>
      </c>
      <c r="E642" s="94">
        <v>2</v>
      </c>
      <c r="F642" s="96" t="s">
        <v>37</v>
      </c>
      <c r="G642" s="94">
        <v>24.12</v>
      </c>
      <c r="H642" s="94">
        <v>24</v>
      </c>
      <c r="I642" s="94">
        <v>12</v>
      </c>
      <c r="J642" s="94"/>
      <c r="K642" s="94"/>
      <c r="L642" s="109">
        <v>36</v>
      </c>
      <c r="M642" s="109">
        <v>1</v>
      </c>
      <c r="N642" s="109">
        <f t="shared" si="145"/>
        <v>24</v>
      </c>
      <c r="O642" s="109">
        <f t="shared" si="146"/>
        <v>12</v>
      </c>
      <c r="P642" s="109">
        <f t="shared" si="147"/>
        <v>0</v>
      </c>
      <c r="Q642" s="512"/>
      <c r="R642" s="109">
        <f t="shared" si="148"/>
        <v>36</v>
      </c>
      <c r="S642" s="512">
        <v>100</v>
      </c>
      <c r="T642" s="109">
        <v>59</v>
      </c>
      <c r="U642" s="109" t="s">
        <v>844</v>
      </c>
      <c r="V642" s="92"/>
      <c r="W642" s="93"/>
      <c r="X642" s="524" t="s">
        <v>1528</v>
      </c>
    </row>
    <row r="643" spans="1:75" ht="16.5" customHeight="1">
      <c r="A643" s="91">
        <v>33</v>
      </c>
      <c r="B643" s="94">
        <v>35</v>
      </c>
      <c r="C643" s="93" t="s">
        <v>1866</v>
      </c>
      <c r="D643" s="137" t="s">
        <v>360</v>
      </c>
      <c r="E643" s="94">
        <v>2</v>
      </c>
      <c r="F643" s="96" t="s">
        <v>37</v>
      </c>
      <c r="G643" s="94">
        <v>24.12</v>
      </c>
      <c r="H643" s="94">
        <v>24</v>
      </c>
      <c r="I643" s="94">
        <v>12</v>
      </c>
      <c r="J643" s="94"/>
      <c r="K643" s="94"/>
      <c r="L643" s="109">
        <v>36</v>
      </c>
      <c r="M643" s="109">
        <v>1</v>
      </c>
      <c r="N643" s="109">
        <f t="shared" si="145"/>
        <v>24</v>
      </c>
      <c r="O643" s="109">
        <f t="shared" si="146"/>
        <v>12</v>
      </c>
      <c r="P643" s="109">
        <f t="shared" si="147"/>
        <v>0</v>
      </c>
      <c r="Q643" s="512"/>
      <c r="R643" s="109">
        <f t="shared" si="148"/>
        <v>36</v>
      </c>
      <c r="S643" s="512">
        <v>100</v>
      </c>
      <c r="T643" s="109">
        <v>59</v>
      </c>
      <c r="U643" s="109" t="s">
        <v>1693</v>
      </c>
      <c r="V643" s="92"/>
      <c r="W643" s="93"/>
      <c r="X643" s="524" t="s">
        <v>1528</v>
      </c>
    </row>
    <row r="644" spans="1:75" ht="16.5" customHeight="1">
      <c r="A644" s="103"/>
      <c r="B644" s="94"/>
      <c r="C644" s="98" t="s">
        <v>313</v>
      </c>
      <c r="D644" s="96"/>
      <c r="E644" s="94"/>
      <c r="F644" s="96"/>
      <c r="G644" s="94"/>
      <c r="H644" s="94"/>
      <c r="I644" s="94"/>
      <c r="J644" s="94"/>
      <c r="K644" s="94"/>
      <c r="L644" s="109"/>
      <c r="M644" s="609">
        <f>SUM(M611:M643)</f>
        <v>46</v>
      </c>
      <c r="N644" s="104">
        <f>SUM(N611:N643)</f>
        <v>1184</v>
      </c>
      <c r="O644" s="104">
        <f>SUM(O611:O643)</f>
        <v>582</v>
      </c>
      <c r="P644" s="104">
        <f>SUM(P611:P643)</f>
        <v>10</v>
      </c>
      <c r="Q644" s="649"/>
      <c r="R644" s="104">
        <f>SUM(R611:R643)</f>
        <v>1776</v>
      </c>
      <c r="S644" s="512"/>
      <c r="T644" s="109"/>
      <c r="U644" s="109"/>
      <c r="V644" s="105"/>
      <c r="W644" s="98"/>
      <c r="X644" s="524" t="s">
        <v>1528</v>
      </c>
      <c r="Y644" s="134"/>
      <c r="Z644" s="134"/>
      <c r="AA644" s="134"/>
      <c r="AB644" s="134"/>
      <c r="AC644" s="134"/>
      <c r="AD644" s="134"/>
      <c r="AE644" s="134"/>
      <c r="AF644" s="134"/>
      <c r="AG644" s="134"/>
      <c r="AH644" s="134"/>
      <c r="AI644" s="134"/>
      <c r="AJ644" s="134"/>
      <c r="AK644" s="134"/>
      <c r="AL644" s="134"/>
      <c r="AM644" s="134"/>
      <c r="AN644" s="134"/>
      <c r="AO644" s="134"/>
      <c r="AP644" s="134"/>
      <c r="AQ644" s="134"/>
      <c r="AR644" s="134"/>
      <c r="AS644" s="134"/>
      <c r="AT644" s="134"/>
      <c r="AU644" s="134"/>
      <c r="AV644" s="134"/>
      <c r="AW644" s="134"/>
      <c r="AX644" s="134"/>
      <c r="AY644" s="134"/>
      <c r="AZ644" s="134"/>
      <c r="BA644" s="134"/>
      <c r="BB644" s="134"/>
      <c r="BC644" s="134"/>
      <c r="BD644" s="134"/>
      <c r="BE644" s="134"/>
      <c r="BF644" s="134"/>
      <c r="BG644" s="134"/>
      <c r="BH644" s="134"/>
      <c r="BI644" s="134"/>
      <c r="BJ644" s="134"/>
      <c r="BK644" s="134"/>
      <c r="BL644" s="134"/>
      <c r="BM644" s="134"/>
      <c r="BN644" s="134"/>
      <c r="BO644" s="134"/>
      <c r="BP644" s="134"/>
      <c r="BQ644" s="134"/>
      <c r="BR644" s="134"/>
      <c r="BS644" s="134"/>
      <c r="BT644" s="134"/>
      <c r="BU644" s="134"/>
      <c r="BV644" s="134"/>
      <c r="BW644" s="134"/>
    </row>
    <row r="645" spans="1:75" ht="16.5" customHeight="1">
      <c r="A645" s="91">
        <v>1</v>
      </c>
      <c r="B645" s="94">
        <v>36</v>
      </c>
      <c r="C645" s="93" t="s">
        <v>378</v>
      </c>
      <c r="D645" s="96" t="s">
        <v>318</v>
      </c>
      <c r="E645" s="94">
        <v>3</v>
      </c>
      <c r="F645" s="96" t="s">
        <v>37</v>
      </c>
      <c r="G645" s="94">
        <v>36.18</v>
      </c>
      <c r="H645" s="94">
        <v>36</v>
      </c>
      <c r="I645" s="94">
        <v>18</v>
      </c>
      <c r="J645" s="94"/>
      <c r="K645" s="94"/>
      <c r="L645" s="109">
        <v>54</v>
      </c>
      <c r="M645" s="109">
        <v>1</v>
      </c>
      <c r="N645" s="109">
        <f t="shared" ref="N645:N661" si="149">H645*M645</f>
        <v>36</v>
      </c>
      <c r="O645" s="109">
        <f t="shared" ref="O645:O661" si="150">I645*M645</f>
        <v>18</v>
      </c>
      <c r="P645" s="109">
        <f t="shared" ref="P645:P661" si="151">J645*M645</f>
        <v>0</v>
      </c>
      <c r="Q645" s="512"/>
      <c r="R645" s="109">
        <f t="shared" ref="R645:R661" si="152">L645*M645</f>
        <v>54</v>
      </c>
      <c r="S645" s="512">
        <v>100</v>
      </c>
      <c r="T645" s="109">
        <v>57</v>
      </c>
      <c r="U645" s="109" t="s">
        <v>38</v>
      </c>
      <c r="V645" s="92"/>
      <c r="W645" s="93"/>
      <c r="X645" s="524" t="s">
        <v>1494</v>
      </c>
    </row>
    <row r="646" spans="1:75" ht="16.5" customHeight="1">
      <c r="A646" s="91">
        <v>2</v>
      </c>
      <c r="B646" s="94">
        <v>36</v>
      </c>
      <c r="C646" s="93" t="s">
        <v>378</v>
      </c>
      <c r="D646" s="96" t="s">
        <v>318</v>
      </c>
      <c r="E646" s="92">
        <v>3</v>
      </c>
      <c r="F646" s="96" t="s">
        <v>37</v>
      </c>
      <c r="G646" s="94">
        <v>36.18</v>
      </c>
      <c r="H646" s="94">
        <v>36</v>
      </c>
      <c r="I646" s="94">
        <v>18</v>
      </c>
      <c r="J646" s="94"/>
      <c r="K646" s="94"/>
      <c r="L646" s="109">
        <v>54</v>
      </c>
      <c r="M646" s="109">
        <v>1</v>
      </c>
      <c r="N646" s="109">
        <f t="shared" si="149"/>
        <v>36</v>
      </c>
      <c r="O646" s="109">
        <f t="shared" si="150"/>
        <v>18</v>
      </c>
      <c r="P646" s="109">
        <f t="shared" si="151"/>
        <v>0</v>
      </c>
      <c r="Q646" s="512"/>
      <c r="R646" s="109">
        <f t="shared" si="152"/>
        <v>54</v>
      </c>
      <c r="S646" s="512">
        <v>90</v>
      </c>
      <c r="T646" s="109">
        <v>57</v>
      </c>
      <c r="U646" s="109" t="s">
        <v>85</v>
      </c>
      <c r="V646" s="92"/>
      <c r="W646" s="93"/>
      <c r="X646" s="524" t="s">
        <v>1494</v>
      </c>
    </row>
    <row r="647" spans="1:75" ht="16.5" customHeight="1">
      <c r="A647" s="91">
        <v>3</v>
      </c>
      <c r="B647" s="94">
        <v>36</v>
      </c>
      <c r="C647" s="93" t="s">
        <v>78</v>
      </c>
      <c r="D647" s="96" t="s">
        <v>217</v>
      </c>
      <c r="E647" s="94">
        <v>3</v>
      </c>
      <c r="F647" s="96" t="s">
        <v>37</v>
      </c>
      <c r="G647" s="94">
        <v>36.18</v>
      </c>
      <c r="H647" s="94">
        <v>36</v>
      </c>
      <c r="I647" s="94">
        <v>18</v>
      </c>
      <c r="J647" s="94"/>
      <c r="K647" s="94"/>
      <c r="L647" s="109">
        <v>54</v>
      </c>
      <c r="M647" s="109">
        <v>2</v>
      </c>
      <c r="N647" s="109">
        <f t="shared" si="149"/>
        <v>72</v>
      </c>
      <c r="O647" s="109">
        <f t="shared" si="150"/>
        <v>36</v>
      </c>
      <c r="P647" s="109">
        <f t="shared" si="151"/>
        <v>0</v>
      </c>
      <c r="Q647" s="512"/>
      <c r="R647" s="109">
        <f t="shared" si="152"/>
        <v>108</v>
      </c>
      <c r="S647" s="512">
        <v>80</v>
      </c>
      <c r="T647" s="109">
        <v>57</v>
      </c>
      <c r="U647" s="109" t="s">
        <v>79</v>
      </c>
      <c r="V647" s="92"/>
      <c r="W647" s="93"/>
      <c r="X647" s="524" t="s">
        <v>1494</v>
      </c>
    </row>
    <row r="648" spans="1:75" ht="16.5" customHeight="1">
      <c r="A648" s="91">
        <v>4</v>
      </c>
      <c r="B648" s="94">
        <v>36</v>
      </c>
      <c r="C648" s="93" t="s">
        <v>434</v>
      </c>
      <c r="D648" s="96" t="s">
        <v>216</v>
      </c>
      <c r="E648" s="94">
        <v>3</v>
      </c>
      <c r="F648" s="96" t="s">
        <v>37</v>
      </c>
      <c r="G648" s="94">
        <v>36.18</v>
      </c>
      <c r="H648" s="94">
        <v>36</v>
      </c>
      <c r="I648" s="94">
        <v>18</v>
      </c>
      <c r="J648" s="94"/>
      <c r="K648" s="94"/>
      <c r="L648" s="109">
        <v>54</v>
      </c>
      <c r="M648" s="109">
        <v>1</v>
      </c>
      <c r="N648" s="109">
        <f t="shared" si="149"/>
        <v>36</v>
      </c>
      <c r="O648" s="109">
        <f t="shared" si="150"/>
        <v>18</v>
      </c>
      <c r="P648" s="109">
        <f t="shared" si="151"/>
        <v>0</v>
      </c>
      <c r="Q648" s="512"/>
      <c r="R648" s="109">
        <f t="shared" si="152"/>
        <v>54</v>
      </c>
      <c r="S648" s="512">
        <v>70</v>
      </c>
      <c r="T648" s="109">
        <v>57</v>
      </c>
      <c r="U648" s="109" t="s">
        <v>79</v>
      </c>
      <c r="V648" s="92"/>
      <c r="W648" s="93"/>
      <c r="X648" s="524" t="s">
        <v>1494</v>
      </c>
    </row>
    <row r="649" spans="1:75" ht="16.5" customHeight="1">
      <c r="A649" s="91">
        <v>5</v>
      </c>
      <c r="B649" s="94">
        <v>36</v>
      </c>
      <c r="C649" s="93" t="s">
        <v>432</v>
      </c>
      <c r="D649" s="96" t="s">
        <v>433</v>
      </c>
      <c r="E649" s="94">
        <v>2</v>
      </c>
      <c r="F649" s="96" t="s">
        <v>44</v>
      </c>
      <c r="G649" s="94">
        <v>24.12</v>
      </c>
      <c r="H649" s="94">
        <v>24</v>
      </c>
      <c r="I649" s="94">
        <v>12</v>
      </c>
      <c r="J649" s="94"/>
      <c r="K649" s="94"/>
      <c r="L649" s="109">
        <v>36</v>
      </c>
      <c r="M649" s="109">
        <v>1</v>
      </c>
      <c r="N649" s="109">
        <f t="shared" si="149"/>
        <v>24</v>
      </c>
      <c r="O649" s="109">
        <f t="shared" si="150"/>
        <v>12</v>
      </c>
      <c r="P649" s="109">
        <f t="shared" si="151"/>
        <v>0</v>
      </c>
      <c r="Q649" s="512"/>
      <c r="R649" s="109">
        <f t="shared" si="152"/>
        <v>36</v>
      </c>
      <c r="S649" s="512">
        <v>110</v>
      </c>
      <c r="T649" s="109">
        <v>57</v>
      </c>
      <c r="U649" s="109" t="s">
        <v>79</v>
      </c>
      <c r="V649" s="92"/>
      <c r="W649" s="93"/>
      <c r="X649" s="524" t="s">
        <v>1494</v>
      </c>
    </row>
    <row r="650" spans="1:75" ht="16.5" customHeight="1">
      <c r="A650" s="91">
        <v>6</v>
      </c>
      <c r="B650" s="94">
        <v>36</v>
      </c>
      <c r="C650" s="93" t="s">
        <v>248</v>
      </c>
      <c r="D650" s="96" t="s">
        <v>256</v>
      </c>
      <c r="E650" s="92">
        <v>2</v>
      </c>
      <c r="F650" s="96" t="s">
        <v>37</v>
      </c>
      <c r="G650" s="94">
        <v>24.12</v>
      </c>
      <c r="H650" s="94">
        <v>24</v>
      </c>
      <c r="I650" s="94">
        <v>12</v>
      </c>
      <c r="J650" s="94"/>
      <c r="K650" s="94"/>
      <c r="L650" s="109">
        <v>36</v>
      </c>
      <c r="M650" s="109">
        <v>1</v>
      </c>
      <c r="N650" s="109">
        <f t="shared" si="149"/>
        <v>24</v>
      </c>
      <c r="O650" s="109">
        <f t="shared" si="150"/>
        <v>12</v>
      </c>
      <c r="P650" s="109">
        <f t="shared" si="151"/>
        <v>0</v>
      </c>
      <c r="Q650" s="512"/>
      <c r="R650" s="109">
        <f t="shared" si="152"/>
        <v>36</v>
      </c>
      <c r="S650" s="512">
        <v>60</v>
      </c>
      <c r="T650" s="109">
        <v>57</v>
      </c>
      <c r="U650" s="109" t="s">
        <v>79</v>
      </c>
      <c r="V650" s="92"/>
      <c r="W650" s="93"/>
      <c r="X650" s="524" t="s">
        <v>1494</v>
      </c>
    </row>
    <row r="651" spans="1:75" s="134" customFormat="1" ht="16.5" customHeight="1">
      <c r="A651" s="91">
        <v>7</v>
      </c>
      <c r="B651" s="94">
        <v>36</v>
      </c>
      <c r="C651" s="93" t="s">
        <v>81</v>
      </c>
      <c r="D651" s="96" t="s">
        <v>215</v>
      </c>
      <c r="E651" s="92">
        <v>3</v>
      </c>
      <c r="F651" s="96" t="s">
        <v>37</v>
      </c>
      <c r="G651" s="94">
        <v>36.18</v>
      </c>
      <c r="H651" s="94">
        <v>36</v>
      </c>
      <c r="I651" s="94">
        <v>18</v>
      </c>
      <c r="J651" s="94"/>
      <c r="K651" s="94"/>
      <c r="L651" s="109">
        <v>54</v>
      </c>
      <c r="M651" s="109">
        <v>1</v>
      </c>
      <c r="N651" s="109">
        <f t="shared" si="149"/>
        <v>36</v>
      </c>
      <c r="O651" s="109">
        <f t="shared" si="150"/>
        <v>18</v>
      </c>
      <c r="P651" s="109">
        <f t="shared" si="151"/>
        <v>0</v>
      </c>
      <c r="Q651" s="512"/>
      <c r="R651" s="109">
        <f t="shared" si="152"/>
        <v>54</v>
      </c>
      <c r="S651" s="512">
        <v>60</v>
      </c>
      <c r="T651" s="109">
        <v>57</v>
      </c>
      <c r="U651" s="109" t="s">
        <v>79</v>
      </c>
      <c r="V651" s="92"/>
      <c r="W651" s="93"/>
      <c r="X651" s="524" t="s">
        <v>1494</v>
      </c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 ht="16.5" customHeight="1">
      <c r="A652" s="91">
        <v>8</v>
      </c>
      <c r="B652" s="94">
        <v>36</v>
      </c>
      <c r="C652" s="93" t="s">
        <v>47</v>
      </c>
      <c r="D652" s="96" t="s">
        <v>214</v>
      </c>
      <c r="E652" s="94">
        <v>3</v>
      </c>
      <c r="F652" s="96" t="s">
        <v>37</v>
      </c>
      <c r="G652" s="94">
        <v>36.18</v>
      </c>
      <c r="H652" s="94">
        <v>36</v>
      </c>
      <c r="I652" s="94">
        <v>18</v>
      </c>
      <c r="J652" s="94"/>
      <c r="K652" s="94"/>
      <c r="L652" s="109">
        <v>54</v>
      </c>
      <c r="M652" s="109">
        <v>1</v>
      </c>
      <c r="N652" s="109">
        <f t="shared" si="149"/>
        <v>36</v>
      </c>
      <c r="O652" s="109">
        <f t="shared" si="150"/>
        <v>18</v>
      </c>
      <c r="P652" s="109">
        <f t="shared" si="151"/>
        <v>0</v>
      </c>
      <c r="Q652" s="512"/>
      <c r="R652" s="109">
        <f t="shared" si="152"/>
        <v>54</v>
      </c>
      <c r="S652" s="512">
        <v>60</v>
      </c>
      <c r="T652" s="109">
        <v>57</v>
      </c>
      <c r="U652" s="109" t="s">
        <v>79</v>
      </c>
      <c r="V652" s="92"/>
      <c r="W652" s="93"/>
      <c r="X652" s="524" t="s">
        <v>1494</v>
      </c>
    </row>
    <row r="653" spans="1:75" ht="16.5" customHeight="1">
      <c r="A653" s="91">
        <v>9</v>
      </c>
      <c r="B653" s="94">
        <v>36</v>
      </c>
      <c r="C653" s="93" t="s">
        <v>80</v>
      </c>
      <c r="D653" s="96" t="s">
        <v>456</v>
      </c>
      <c r="E653" s="94">
        <v>3</v>
      </c>
      <c r="F653" s="96" t="s">
        <v>44</v>
      </c>
      <c r="G653" s="94">
        <v>36.18</v>
      </c>
      <c r="H653" s="94">
        <v>36</v>
      </c>
      <c r="I653" s="94">
        <v>18</v>
      </c>
      <c r="J653" s="94"/>
      <c r="K653" s="94"/>
      <c r="L653" s="109">
        <v>54</v>
      </c>
      <c r="M653" s="109">
        <v>1</v>
      </c>
      <c r="N653" s="109">
        <f t="shared" si="149"/>
        <v>36</v>
      </c>
      <c r="O653" s="109">
        <f t="shared" si="150"/>
        <v>18</v>
      </c>
      <c r="P653" s="109">
        <f t="shared" si="151"/>
        <v>0</v>
      </c>
      <c r="Q653" s="512"/>
      <c r="R653" s="109">
        <f t="shared" si="152"/>
        <v>54</v>
      </c>
      <c r="S653" s="512">
        <v>60</v>
      </c>
      <c r="T653" s="109">
        <v>57</v>
      </c>
      <c r="U653" s="109" t="s">
        <v>79</v>
      </c>
      <c r="V653" s="92"/>
      <c r="W653" s="93"/>
      <c r="X653" s="524" t="s">
        <v>1494</v>
      </c>
    </row>
    <row r="654" spans="1:75" ht="16.5" customHeight="1">
      <c r="A654" s="91">
        <v>10</v>
      </c>
      <c r="B654" s="94">
        <v>36</v>
      </c>
      <c r="C654" s="93" t="s">
        <v>378</v>
      </c>
      <c r="D654" s="96" t="s">
        <v>318</v>
      </c>
      <c r="E654" s="94">
        <v>3</v>
      </c>
      <c r="F654" s="96" t="s">
        <v>44</v>
      </c>
      <c r="G654" s="94">
        <v>36.18</v>
      </c>
      <c r="H654" s="94">
        <v>36</v>
      </c>
      <c r="I654" s="94">
        <v>18</v>
      </c>
      <c r="J654" s="94"/>
      <c r="K654" s="94"/>
      <c r="L654" s="109">
        <v>54</v>
      </c>
      <c r="M654" s="109">
        <v>1</v>
      </c>
      <c r="N654" s="109">
        <f t="shared" si="149"/>
        <v>36</v>
      </c>
      <c r="O654" s="109">
        <f t="shared" si="150"/>
        <v>18</v>
      </c>
      <c r="P654" s="109">
        <f t="shared" si="151"/>
        <v>0</v>
      </c>
      <c r="Q654" s="512"/>
      <c r="R654" s="109">
        <f t="shared" si="152"/>
        <v>54</v>
      </c>
      <c r="S654" s="512">
        <v>110</v>
      </c>
      <c r="T654" s="109">
        <v>58</v>
      </c>
      <c r="U654" s="109" t="s">
        <v>46</v>
      </c>
      <c r="V654" s="92"/>
      <c r="W654" s="93"/>
      <c r="X654" s="524" t="s">
        <v>1494</v>
      </c>
    </row>
    <row r="655" spans="1:75" ht="16.5" customHeight="1">
      <c r="A655" s="91">
        <v>11</v>
      </c>
      <c r="B655" s="94">
        <v>36</v>
      </c>
      <c r="C655" s="93" t="s">
        <v>78</v>
      </c>
      <c r="D655" s="96" t="s">
        <v>217</v>
      </c>
      <c r="E655" s="92">
        <v>3</v>
      </c>
      <c r="F655" s="96" t="s">
        <v>44</v>
      </c>
      <c r="G655" s="94">
        <v>36.18</v>
      </c>
      <c r="H655" s="94">
        <v>36</v>
      </c>
      <c r="I655" s="94">
        <v>18</v>
      </c>
      <c r="J655" s="94"/>
      <c r="K655" s="94"/>
      <c r="L655" s="109">
        <v>54</v>
      </c>
      <c r="M655" s="109">
        <v>1</v>
      </c>
      <c r="N655" s="109">
        <f t="shared" si="149"/>
        <v>36</v>
      </c>
      <c r="O655" s="109">
        <f t="shared" si="150"/>
        <v>18</v>
      </c>
      <c r="P655" s="109">
        <f t="shared" si="151"/>
        <v>0</v>
      </c>
      <c r="Q655" s="512"/>
      <c r="R655" s="109">
        <f t="shared" si="152"/>
        <v>54</v>
      </c>
      <c r="S655" s="512">
        <v>90</v>
      </c>
      <c r="T655" s="109">
        <v>58</v>
      </c>
      <c r="U655" s="109" t="s">
        <v>85</v>
      </c>
      <c r="V655" s="92"/>
      <c r="W655" s="93"/>
      <c r="X655" s="524" t="s">
        <v>1494</v>
      </c>
    </row>
    <row r="656" spans="1:75" ht="16.5" customHeight="1">
      <c r="A656" s="91">
        <v>12</v>
      </c>
      <c r="B656" s="94">
        <v>36</v>
      </c>
      <c r="C656" s="93" t="s">
        <v>378</v>
      </c>
      <c r="D656" s="96" t="s">
        <v>318</v>
      </c>
      <c r="E656" s="94">
        <v>3</v>
      </c>
      <c r="F656" s="96" t="s">
        <v>44</v>
      </c>
      <c r="G656" s="94">
        <v>36.18</v>
      </c>
      <c r="H656" s="94">
        <v>36</v>
      </c>
      <c r="I656" s="94">
        <v>18</v>
      </c>
      <c r="J656" s="94"/>
      <c r="K656" s="94"/>
      <c r="L656" s="109">
        <v>54</v>
      </c>
      <c r="M656" s="109">
        <v>1</v>
      </c>
      <c r="N656" s="109">
        <f t="shared" si="149"/>
        <v>36</v>
      </c>
      <c r="O656" s="109">
        <f t="shared" si="150"/>
        <v>18</v>
      </c>
      <c r="P656" s="109">
        <f t="shared" si="151"/>
        <v>0</v>
      </c>
      <c r="Q656" s="512"/>
      <c r="R656" s="109">
        <f t="shared" si="152"/>
        <v>54</v>
      </c>
      <c r="S656" s="512">
        <v>65</v>
      </c>
      <c r="T656" s="109">
        <v>58</v>
      </c>
      <c r="U656" s="109" t="s">
        <v>550</v>
      </c>
      <c r="V656" s="92"/>
      <c r="W656" s="93"/>
      <c r="X656" s="524" t="s">
        <v>1494</v>
      </c>
    </row>
    <row r="657" spans="1:75" ht="16.5" customHeight="1">
      <c r="A657" s="91">
        <v>13</v>
      </c>
      <c r="B657" s="94">
        <v>36</v>
      </c>
      <c r="C657" s="93" t="s">
        <v>1646</v>
      </c>
      <c r="D657" s="96" t="s">
        <v>1647</v>
      </c>
      <c r="E657" s="94">
        <v>3</v>
      </c>
      <c r="F657" s="96" t="s">
        <v>37</v>
      </c>
      <c r="G657" s="94">
        <v>36.18</v>
      </c>
      <c r="H657" s="94">
        <v>36</v>
      </c>
      <c r="I657" s="94">
        <v>18</v>
      </c>
      <c r="J657" s="94"/>
      <c r="K657" s="94"/>
      <c r="L657" s="109">
        <v>54</v>
      </c>
      <c r="M657" s="109">
        <v>3</v>
      </c>
      <c r="N657" s="109">
        <f t="shared" si="149"/>
        <v>108</v>
      </c>
      <c r="O657" s="109">
        <f t="shared" si="150"/>
        <v>54</v>
      </c>
      <c r="P657" s="109">
        <f t="shared" si="151"/>
        <v>0</v>
      </c>
      <c r="Q657" s="512"/>
      <c r="R657" s="109">
        <f t="shared" si="152"/>
        <v>162</v>
      </c>
      <c r="S657" s="512">
        <v>90.333333333333329</v>
      </c>
      <c r="T657" s="109">
        <v>58</v>
      </c>
      <c r="U657" s="109" t="s">
        <v>89</v>
      </c>
      <c r="V657" s="92"/>
      <c r="W657" s="93"/>
      <c r="X657" s="524" t="s">
        <v>1494</v>
      </c>
    </row>
    <row r="658" spans="1:75" ht="16.5" customHeight="1">
      <c r="A658" s="91">
        <v>14</v>
      </c>
      <c r="B658" s="94">
        <v>36</v>
      </c>
      <c r="C658" s="93" t="s">
        <v>1788</v>
      </c>
      <c r="D658" s="96" t="s">
        <v>772</v>
      </c>
      <c r="E658" s="94">
        <v>3</v>
      </c>
      <c r="F658" s="96" t="s">
        <v>37</v>
      </c>
      <c r="G658" s="94" t="s">
        <v>753</v>
      </c>
      <c r="H658" s="94">
        <v>34</v>
      </c>
      <c r="I658" s="94">
        <v>12</v>
      </c>
      <c r="J658" s="94">
        <v>5</v>
      </c>
      <c r="K658" s="94"/>
      <c r="L658" s="109">
        <v>51</v>
      </c>
      <c r="M658" s="109">
        <v>2</v>
      </c>
      <c r="N658" s="109">
        <f t="shared" si="149"/>
        <v>68</v>
      </c>
      <c r="O658" s="109">
        <f t="shared" si="150"/>
        <v>24</v>
      </c>
      <c r="P658" s="109">
        <f t="shared" si="151"/>
        <v>10</v>
      </c>
      <c r="Q658" s="512"/>
      <c r="R658" s="109">
        <f t="shared" si="152"/>
        <v>102</v>
      </c>
      <c r="S658" s="512">
        <v>70</v>
      </c>
      <c r="T658" s="109">
        <v>58</v>
      </c>
      <c r="U658" s="109" t="s">
        <v>79</v>
      </c>
      <c r="V658" s="92"/>
      <c r="W658" s="93"/>
      <c r="X658" s="524" t="s">
        <v>1494</v>
      </c>
    </row>
    <row r="659" spans="1:75" ht="16.5" customHeight="1">
      <c r="A659" s="91">
        <v>15</v>
      </c>
      <c r="B659" s="94">
        <v>36</v>
      </c>
      <c r="C659" s="93" t="s">
        <v>378</v>
      </c>
      <c r="D659" s="96" t="s">
        <v>318</v>
      </c>
      <c r="E659" s="94">
        <v>3</v>
      </c>
      <c r="F659" s="96" t="s">
        <v>44</v>
      </c>
      <c r="G659" s="94">
        <v>36.18</v>
      </c>
      <c r="H659" s="94">
        <v>36</v>
      </c>
      <c r="I659" s="94">
        <v>18</v>
      </c>
      <c r="J659" s="94"/>
      <c r="K659" s="94"/>
      <c r="L659" s="109">
        <v>54</v>
      </c>
      <c r="M659" s="109">
        <v>1</v>
      </c>
      <c r="N659" s="109">
        <f t="shared" si="149"/>
        <v>36</v>
      </c>
      <c r="O659" s="109">
        <f t="shared" si="150"/>
        <v>18</v>
      </c>
      <c r="P659" s="109">
        <f t="shared" si="151"/>
        <v>0</v>
      </c>
      <c r="Q659" s="512"/>
      <c r="R659" s="109">
        <f t="shared" si="152"/>
        <v>54</v>
      </c>
      <c r="S659" s="512">
        <v>100</v>
      </c>
      <c r="T659" s="109">
        <v>59</v>
      </c>
      <c r="U659" s="109" t="s">
        <v>46</v>
      </c>
      <c r="V659" s="92"/>
      <c r="W659" s="93"/>
      <c r="X659" s="524" t="s">
        <v>1494</v>
      </c>
    </row>
    <row r="660" spans="1:75" ht="16.5" customHeight="1">
      <c r="A660" s="91">
        <v>16</v>
      </c>
      <c r="B660" s="94">
        <v>36</v>
      </c>
      <c r="C660" s="93" t="s">
        <v>378</v>
      </c>
      <c r="D660" s="96" t="s">
        <v>318</v>
      </c>
      <c r="E660" s="94">
        <v>3</v>
      </c>
      <c r="F660" s="96" t="s">
        <v>44</v>
      </c>
      <c r="G660" s="94">
        <v>36.18</v>
      </c>
      <c r="H660" s="94">
        <v>36</v>
      </c>
      <c r="I660" s="94">
        <v>18</v>
      </c>
      <c r="J660" s="94"/>
      <c r="K660" s="94"/>
      <c r="L660" s="109">
        <v>54</v>
      </c>
      <c r="M660" s="109">
        <v>1</v>
      </c>
      <c r="N660" s="109">
        <f t="shared" si="149"/>
        <v>36</v>
      </c>
      <c r="O660" s="109">
        <f t="shared" si="150"/>
        <v>18</v>
      </c>
      <c r="P660" s="109">
        <f t="shared" si="151"/>
        <v>0</v>
      </c>
      <c r="Q660" s="512"/>
      <c r="R660" s="109">
        <f t="shared" si="152"/>
        <v>54</v>
      </c>
      <c r="S660" s="512">
        <v>85</v>
      </c>
      <c r="T660" s="109">
        <v>59</v>
      </c>
      <c r="U660" s="109" t="s">
        <v>23</v>
      </c>
      <c r="V660" s="105"/>
      <c r="W660" s="98"/>
      <c r="X660" s="524" t="s">
        <v>1494</v>
      </c>
      <c r="Y660" s="134"/>
      <c r="Z660" s="134"/>
      <c r="AA660" s="134"/>
      <c r="AB660" s="134"/>
      <c r="AC660" s="134"/>
      <c r="AD660" s="134"/>
      <c r="AE660" s="134"/>
      <c r="AF660" s="134"/>
      <c r="AG660" s="134"/>
      <c r="AH660" s="134"/>
      <c r="AI660" s="134"/>
      <c r="AJ660" s="134"/>
      <c r="AK660" s="134"/>
      <c r="AL660" s="134"/>
      <c r="AM660" s="134"/>
      <c r="AN660" s="134"/>
      <c r="AO660" s="134"/>
      <c r="AP660" s="134"/>
      <c r="AQ660" s="134"/>
      <c r="AR660" s="134"/>
      <c r="AS660" s="134"/>
      <c r="AT660" s="134"/>
      <c r="AU660" s="134"/>
      <c r="AV660" s="134"/>
      <c r="AW660" s="134"/>
      <c r="AX660" s="134"/>
      <c r="AY660" s="134"/>
      <c r="AZ660" s="134"/>
      <c r="BA660" s="134"/>
      <c r="BB660" s="134"/>
      <c r="BC660" s="134"/>
      <c r="BD660" s="134"/>
      <c r="BE660" s="134"/>
      <c r="BF660" s="134"/>
      <c r="BG660" s="134"/>
      <c r="BH660" s="134"/>
      <c r="BI660" s="134"/>
      <c r="BJ660" s="134"/>
      <c r="BK660" s="134"/>
      <c r="BL660" s="134"/>
      <c r="BM660" s="134"/>
      <c r="BN660" s="134"/>
      <c r="BO660" s="134"/>
      <c r="BP660" s="134"/>
      <c r="BQ660" s="134"/>
      <c r="BR660" s="134"/>
      <c r="BS660" s="134"/>
      <c r="BT660" s="134"/>
      <c r="BU660" s="134"/>
      <c r="BV660" s="134"/>
      <c r="BW660" s="134"/>
    </row>
    <row r="661" spans="1:75" ht="16.5" customHeight="1">
      <c r="A661" s="91">
        <v>17</v>
      </c>
      <c r="B661" s="94">
        <v>36</v>
      </c>
      <c r="C661" s="93" t="s">
        <v>1646</v>
      </c>
      <c r="D661" s="96" t="s">
        <v>1647</v>
      </c>
      <c r="E661" s="92">
        <v>3</v>
      </c>
      <c r="F661" s="96" t="s">
        <v>37</v>
      </c>
      <c r="G661" s="94">
        <v>36.18</v>
      </c>
      <c r="H661" s="94">
        <v>36</v>
      </c>
      <c r="I661" s="94">
        <v>18</v>
      </c>
      <c r="J661" s="94"/>
      <c r="K661" s="94"/>
      <c r="L661" s="109">
        <v>54</v>
      </c>
      <c r="M661" s="109">
        <v>1</v>
      </c>
      <c r="N661" s="109">
        <f t="shared" si="149"/>
        <v>36</v>
      </c>
      <c r="O661" s="109">
        <f t="shared" si="150"/>
        <v>18</v>
      </c>
      <c r="P661" s="109">
        <f t="shared" si="151"/>
        <v>0</v>
      </c>
      <c r="Q661" s="512"/>
      <c r="R661" s="109">
        <f t="shared" si="152"/>
        <v>54</v>
      </c>
      <c r="S661" s="512">
        <v>60</v>
      </c>
      <c r="T661" s="109">
        <v>59</v>
      </c>
      <c r="U661" s="109" t="s">
        <v>1643</v>
      </c>
      <c r="V661" s="92"/>
      <c r="W661" s="93"/>
      <c r="X661" s="524" t="s">
        <v>1494</v>
      </c>
    </row>
    <row r="662" spans="1:75" ht="16.5" customHeight="1">
      <c r="A662" s="103"/>
      <c r="B662" s="94"/>
      <c r="C662" s="98" t="s">
        <v>313</v>
      </c>
      <c r="D662" s="96"/>
      <c r="E662" s="94"/>
      <c r="F662" s="96"/>
      <c r="G662" s="94"/>
      <c r="H662" s="94"/>
      <c r="I662" s="94"/>
      <c r="J662" s="94"/>
      <c r="K662" s="94"/>
      <c r="L662" s="109"/>
      <c r="M662" s="609">
        <f>SUM(M645:M661)</f>
        <v>21</v>
      </c>
      <c r="N662" s="104">
        <f>SUM(N645:N661)</f>
        <v>728</v>
      </c>
      <c r="O662" s="104">
        <f>SUM(O645:O661)</f>
        <v>354</v>
      </c>
      <c r="P662" s="104">
        <f>SUM(P645:P661)</f>
        <v>10</v>
      </c>
      <c r="Q662" s="649"/>
      <c r="R662" s="104">
        <f>SUM(R645:R661)</f>
        <v>1092</v>
      </c>
      <c r="S662" s="512"/>
      <c r="T662" s="109"/>
      <c r="U662" s="109"/>
      <c r="V662" s="105"/>
      <c r="W662" s="98"/>
      <c r="X662" s="524" t="s">
        <v>1494</v>
      </c>
      <c r="Y662" s="134"/>
      <c r="Z662" s="134"/>
      <c r="AA662" s="134"/>
      <c r="AB662" s="134"/>
      <c r="AC662" s="134"/>
      <c r="AD662" s="134"/>
      <c r="AE662" s="134"/>
      <c r="AF662" s="134"/>
      <c r="AG662" s="134"/>
      <c r="AH662" s="134"/>
      <c r="AI662" s="134"/>
      <c r="AJ662" s="134"/>
      <c r="AK662" s="134"/>
      <c r="AL662" s="134"/>
      <c r="AM662" s="134"/>
      <c r="AN662" s="134"/>
      <c r="AO662" s="134"/>
      <c r="AP662" s="134"/>
      <c r="AQ662" s="134"/>
      <c r="AR662" s="134"/>
      <c r="AS662" s="134"/>
      <c r="AT662" s="134"/>
      <c r="AU662" s="134"/>
      <c r="AV662" s="134"/>
      <c r="AW662" s="134"/>
      <c r="AX662" s="134"/>
      <c r="AY662" s="134"/>
      <c r="AZ662" s="134"/>
      <c r="BA662" s="134"/>
      <c r="BB662" s="134"/>
      <c r="BC662" s="134"/>
      <c r="BD662" s="134"/>
      <c r="BE662" s="134"/>
      <c r="BF662" s="134"/>
      <c r="BG662" s="134"/>
      <c r="BH662" s="134"/>
      <c r="BI662" s="134"/>
      <c r="BJ662" s="134"/>
      <c r="BK662" s="134"/>
      <c r="BL662" s="134"/>
      <c r="BM662" s="134"/>
      <c r="BN662" s="134"/>
      <c r="BO662" s="134"/>
      <c r="BP662" s="134"/>
      <c r="BQ662" s="134"/>
      <c r="BR662" s="134"/>
      <c r="BS662" s="134"/>
      <c r="BT662" s="134"/>
      <c r="BU662" s="134"/>
      <c r="BV662" s="134"/>
      <c r="BW662" s="134"/>
    </row>
    <row r="663" spans="1:75" ht="16.5" customHeight="1">
      <c r="A663" s="91">
        <v>1</v>
      </c>
      <c r="B663" s="94">
        <v>37</v>
      </c>
      <c r="C663" s="93" t="s">
        <v>896</v>
      </c>
      <c r="D663" s="96" t="s">
        <v>625</v>
      </c>
      <c r="E663" s="92">
        <v>2</v>
      </c>
      <c r="F663" s="96" t="s">
        <v>37</v>
      </c>
      <c r="G663" s="94">
        <v>24.12</v>
      </c>
      <c r="H663" s="94">
        <v>24</v>
      </c>
      <c r="I663" s="94">
        <v>12</v>
      </c>
      <c r="J663" s="94"/>
      <c r="K663" s="94"/>
      <c r="L663" s="109">
        <v>36</v>
      </c>
      <c r="M663" s="109">
        <v>2</v>
      </c>
      <c r="N663" s="109">
        <f t="shared" ref="N663:N672" si="153">H663*M663</f>
        <v>48</v>
      </c>
      <c r="O663" s="109">
        <f t="shared" ref="O663:O672" si="154">I663*M663</f>
        <v>24</v>
      </c>
      <c r="P663" s="109">
        <f t="shared" ref="P663:P672" si="155">J663*M663</f>
        <v>0</v>
      </c>
      <c r="Q663" s="512"/>
      <c r="R663" s="109">
        <f t="shared" ref="R663:R672" si="156">L663*M663</f>
        <v>72</v>
      </c>
      <c r="S663" s="512">
        <v>37</v>
      </c>
      <c r="T663" s="109">
        <v>57</v>
      </c>
      <c r="U663" s="109" t="s">
        <v>100</v>
      </c>
      <c r="V663" s="92"/>
      <c r="W663" s="93"/>
      <c r="X663" s="524" t="s">
        <v>1768</v>
      </c>
    </row>
    <row r="664" spans="1:75" ht="16.5" customHeight="1">
      <c r="A664" s="91">
        <v>2</v>
      </c>
      <c r="B664" s="94">
        <v>37</v>
      </c>
      <c r="C664" s="93" t="s">
        <v>897</v>
      </c>
      <c r="D664" s="96" t="s">
        <v>626</v>
      </c>
      <c r="E664" s="94">
        <v>2</v>
      </c>
      <c r="F664" s="96" t="s">
        <v>37</v>
      </c>
      <c r="G664" s="94">
        <v>24.12</v>
      </c>
      <c r="H664" s="94">
        <v>24</v>
      </c>
      <c r="I664" s="94">
        <v>12</v>
      </c>
      <c r="J664" s="94"/>
      <c r="K664" s="94"/>
      <c r="L664" s="109">
        <v>36</v>
      </c>
      <c r="M664" s="109">
        <v>2</v>
      </c>
      <c r="N664" s="109">
        <f t="shared" si="153"/>
        <v>48</v>
      </c>
      <c r="O664" s="109">
        <f t="shared" si="154"/>
        <v>24</v>
      </c>
      <c r="P664" s="109">
        <f t="shared" si="155"/>
        <v>0</v>
      </c>
      <c r="Q664" s="512"/>
      <c r="R664" s="109">
        <f t="shared" si="156"/>
        <v>72</v>
      </c>
      <c r="S664" s="512">
        <v>37</v>
      </c>
      <c r="T664" s="109">
        <v>57</v>
      </c>
      <c r="U664" s="109" t="s">
        <v>100</v>
      </c>
      <c r="V664" s="92"/>
      <c r="W664" s="93"/>
      <c r="X664" s="524" t="s">
        <v>1768</v>
      </c>
    </row>
    <row r="665" spans="1:75" ht="16.5" customHeight="1">
      <c r="A665" s="91">
        <v>3</v>
      </c>
      <c r="B665" s="94">
        <v>37</v>
      </c>
      <c r="C665" s="93" t="s">
        <v>800</v>
      </c>
      <c r="D665" s="96" t="s">
        <v>358</v>
      </c>
      <c r="E665" s="94">
        <v>3</v>
      </c>
      <c r="F665" s="96" t="s">
        <v>44</v>
      </c>
      <c r="G665" s="94">
        <v>36.18</v>
      </c>
      <c r="H665" s="94">
        <v>36</v>
      </c>
      <c r="I665" s="94">
        <v>18</v>
      </c>
      <c r="J665" s="94"/>
      <c r="K665" s="94"/>
      <c r="L665" s="109">
        <v>54</v>
      </c>
      <c r="M665" s="109">
        <v>1</v>
      </c>
      <c r="N665" s="109">
        <f t="shared" si="153"/>
        <v>36</v>
      </c>
      <c r="O665" s="109">
        <f t="shared" si="154"/>
        <v>18</v>
      </c>
      <c r="P665" s="109">
        <f t="shared" si="155"/>
        <v>0</v>
      </c>
      <c r="Q665" s="512"/>
      <c r="R665" s="109">
        <f t="shared" si="156"/>
        <v>54</v>
      </c>
      <c r="S665" s="512">
        <v>44</v>
      </c>
      <c r="T665" s="109">
        <v>57</v>
      </c>
      <c r="U665" s="109" t="s">
        <v>100</v>
      </c>
      <c r="V665" s="92"/>
      <c r="W665" s="93"/>
      <c r="X665" s="524" t="s">
        <v>1768</v>
      </c>
    </row>
    <row r="666" spans="1:75" ht="16.5" customHeight="1">
      <c r="A666" s="91">
        <v>4</v>
      </c>
      <c r="B666" s="94">
        <v>37</v>
      </c>
      <c r="C666" s="93" t="s">
        <v>1769</v>
      </c>
      <c r="D666" s="96" t="s">
        <v>1770</v>
      </c>
      <c r="E666" s="92">
        <v>3</v>
      </c>
      <c r="F666" s="96" t="s">
        <v>44</v>
      </c>
      <c r="G666" s="94">
        <v>36.18</v>
      </c>
      <c r="H666" s="94">
        <v>36</v>
      </c>
      <c r="I666" s="94">
        <v>18</v>
      </c>
      <c r="J666" s="94"/>
      <c r="K666" s="94"/>
      <c r="L666" s="109">
        <v>54</v>
      </c>
      <c r="M666" s="109">
        <v>2</v>
      </c>
      <c r="N666" s="109">
        <f t="shared" si="153"/>
        <v>72</v>
      </c>
      <c r="O666" s="109">
        <f t="shared" si="154"/>
        <v>36</v>
      </c>
      <c r="P666" s="109">
        <f t="shared" si="155"/>
        <v>0</v>
      </c>
      <c r="Q666" s="512"/>
      <c r="R666" s="109">
        <f t="shared" si="156"/>
        <v>108</v>
      </c>
      <c r="S666" s="512">
        <v>38</v>
      </c>
      <c r="T666" s="109">
        <v>57</v>
      </c>
      <c r="U666" s="109" t="s">
        <v>100</v>
      </c>
      <c r="V666" s="92"/>
      <c r="W666" s="93"/>
      <c r="X666" s="524" t="s">
        <v>1768</v>
      </c>
    </row>
    <row r="667" spans="1:75" ht="16.5" customHeight="1">
      <c r="A667" s="91">
        <v>5</v>
      </c>
      <c r="B667" s="94">
        <v>37</v>
      </c>
      <c r="C667" s="93" t="s">
        <v>922</v>
      </c>
      <c r="D667" s="96" t="s">
        <v>487</v>
      </c>
      <c r="E667" s="92">
        <v>2</v>
      </c>
      <c r="F667" s="96" t="s">
        <v>37</v>
      </c>
      <c r="G667" s="94">
        <v>24.12</v>
      </c>
      <c r="H667" s="94">
        <v>24</v>
      </c>
      <c r="I667" s="94">
        <v>12</v>
      </c>
      <c r="J667" s="94"/>
      <c r="K667" s="94"/>
      <c r="L667" s="109">
        <v>36</v>
      </c>
      <c r="M667" s="109">
        <v>2</v>
      </c>
      <c r="N667" s="109">
        <f t="shared" si="153"/>
        <v>48</v>
      </c>
      <c r="O667" s="109">
        <f t="shared" si="154"/>
        <v>24</v>
      </c>
      <c r="P667" s="109">
        <f t="shared" si="155"/>
        <v>0</v>
      </c>
      <c r="Q667" s="512"/>
      <c r="R667" s="109">
        <f t="shared" si="156"/>
        <v>72</v>
      </c>
      <c r="S667" s="512">
        <v>26</v>
      </c>
      <c r="T667" s="109">
        <v>58</v>
      </c>
      <c r="U667" s="109" t="s">
        <v>100</v>
      </c>
      <c r="V667" s="92"/>
      <c r="W667" s="93"/>
      <c r="X667" s="524" t="s">
        <v>1768</v>
      </c>
    </row>
    <row r="668" spans="1:75" ht="16.5" customHeight="1">
      <c r="A668" s="91">
        <v>6</v>
      </c>
      <c r="B668" s="94">
        <v>37</v>
      </c>
      <c r="C668" s="93" t="s">
        <v>923</v>
      </c>
      <c r="D668" s="96" t="s">
        <v>488</v>
      </c>
      <c r="E668" s="94">
        <v>2</v>
      </c>
      <c r="F668" s="96" t="s">
        <v>37</v>
      </c>
      <c r="G668" s="94">
        <v>24.12</v>
      </c>
      <c r="H668" s="94">
        <v>24</v>
      </c>
      <c r="I668" s="94">
        <v>12</v>
      </c>
      <c r="J668" s="94"/>
      <c r="K668" s="94"/>
      <c r="L668" s="109">
        <v>36</v>
      </c>
      <c r="M668" s="109">
        <v>2</v>
      </c>
      <c r="N668" s="109">
        <f t="shared" si="153"/>
        <v>48</v>
      </c>
      <c r="O668" s="109">
        <f t="shared" si="154"/>
        <v>24</v>
      </c>
      <c r="P668" s="109">
        <f t="shared" si="155"/>
        <v>0</v>
      </c>
      <c r="Q668" s="512"/>
      <c r="R668" s="109">
        <f t="shared" si="156"/>
        <v>72</v>
      </c>
      <c r="S668" s="512">
        <v>26</v>
      </c>
      <c r="T668" s="109">
        <v>58</v>
      </c>
      <c r="U668" s="109" t="s">
        <v>100</v>
      </c>
      <c r="V668" s="92"/>
      <c r="W668" s="93"/>
      <c r="X668" s="524" t="s">
        <v>1768</v>
      </c>
    </row>
    <row r="669" spans="1:75" ht="16.5" customHeight="1">
      <c r="A669" s="91">
        <v>7</v>
      </c>
      <c r="B669" s="94">
        <v>37</v>
      </c>
      <c r="C669" s="93" t="s">
        <v>301</v>
      </c>
      <c r="D669" s="96" t="s">
        <v>1592</v>
      </c>
      <c r="E669" s="94">
        <v>2</v>
      </c>
      <c r="F669" s="96" t="s">
        <v>44</v>
      </c>
      <c r="G669" s="94">
        <v>24.12</v>
      </c>
      <c r="H669" s="94">
        <v>24</v>
      </c>
      <c r="I669" s="94">
        <v>12</v>
      </c>
      <c r="J669" s="94"/>
      <c r="K669" s="94"/>
      <c r="L669" s="109">
        <v>36</v>
      </c>
      <c r="M669" s="109">
        <v>1</v>
      </c>
      <c r="N669" s="109">
        <f t="shared" si="153"/>
        <v>24</v>
      </c>
      <c r="O669" s="109">
        <f t="shared" si="154"/>
        <v>12</v>
      </c>
      <c r="P669" s="109">
        <f t="shared" si="155"/>
        <v>0</v>
      </c>
      <c r="Q669" s="512"/>
      <c r="R669" s="109">
        <f t="shared" si="156"/>
        <v>36</v>
      </c>
      <c r="S669" s="512">
        <v>52</v>
      </c>
      <c r="T669" s="109">
        <v>58</v>
      </c>
      <c r="U669" s="109" t="s">
        <v>100</v>
      </c>
      <c r="V669" s="92"/>
      <c r="W669" s="93"/>
      <c r="X669" s="524" t="s">
        <v>1768</v>
      </c>
    </row>
    <row r="670" spans="1:75" ht="16.5" customHeight="1">
      <c r="A670" s="91">
        <v>8</v>
      </c>
      <c r="B670" s="94">
        <v>37</v>
      </c>
      <c r="C670" s="93" t="s">
        <v>940</v>
      </c>
      <c r="D670" s="96" t="s">
        <v>1849</v>
      </c>
      <c r="E670" s="94">
        <v>2</v>
      </c>
      <c r="F670" s="96" t="s">
        <v>37</v>
      </c>
      <c r="G670" s="94">
        <v>24.12</v>
      </c>
      <c r="H670" s="94">
        <v>24</v>
      </c>
      <c r="I670" s="94">
        <v>12</v>
      </c>
      <c r="J670" s="94"/>
      <c r="K670" s="94"/>
      <c r="L670" s="109">
        <v>36</v>
      </c>
      <c r="M670" s="109">
        <v>2</v>
      </c>
      <c r="N670" s="109">
        <f t="shared" si="153"/>
        <v>48</v>
      </c>
      <c r="O670" s="109">
        <f t="shared" si="154"/>
        <v>24</v>
      </c>
      <c r="P670" s="109">
        <f t="shared" si="155"/>
        <v>0</v>
      </c>
      <c r="Q670" s="512"/>
      <c r="R670" s="109">
        <f t="shared" si="156"/>
        <v>72</v>
      </c>
      <c r="S670" s="512">
        <v>37.5</v>
      </c>
      <c r="T670" s="109">
        <v>59</v>
      </c>
      <c r="U670" s="109" t="s">
        <v>100</v>
      </c>
      <c r="V670" s="92"/>
      <c r="W670" s="93"/>
      <c r="X670" s="524" t="s">
        <v>1768</v>
      </c>
    </row>
    <row r="671" spans="1:75" ht="16.5" customHeight="1">
      <c r="A671" s="91">
        <v>9</v>
      </c>
      <c r="B671" s="94">
        <v>37</v>
      </c>
      <c r="C671" s="93" t="s">
        <v>941</v>
      </c>
      <c r="D671" s="96" t="s">
        <v>1850</v>
      </c>
      <c r="E671" s="94">
        <v>2</v>
      </c>
      <c r="F671" s="96" t="s">
        <v>37</v>
      </c>
      <c r="G671" s="94">
        <v>24.12</v>
      </c>
      <c r="H671" s="94">
        <v>24</v>
      </c>
      <c r="I671" s="94">
        <v>12</v>
      </c>
      <c r="J671" s="94"/>
      <c r="K671" s="94"/>
      <c r="L671" s="109">
        <v>36</v>
      </c>
      <c r="M671" s="109">
        <v>2</v>
      </c>
      <c r="N671" s="109">
        <f t="shared" si="153"/>
        <v>48</v>
      </c>
      <c r="O671" s="109">
        <f t="shared" si="154"/>
        <v>24</v>
      </c>
      <c r="P671" s="109">
        <f t="shared" si="155"/>
        <v>0</v>
      </c>
      <c r="Q671" s="512"/>
      <c r="R671" s="109">
        <f t="shared" si="156"/>
        <v>72</v>
      </c>
      <c r="S671" s="512">
        <v>37.5</v>
      </c>
      <c r="T671" s="109">
        <v>59</v>
      </c>
      <c r="U671" s="109" t="s">
        <v>100</v>
      </c>
      <c r="V671" s="92"/>
      <c r="W671" s="93"/>
      <c r="X671" s="524" t="s">
        <v>1768</v>
      </c>
    </row>
    <row r="672" spans="1:75" ht="16.5" customHeight="1">
      <c r="A672" s="91">
        <v>10</v>
      </c>
      <c r="B672" s="94">
        <v>37</v>
      </c>
      <c r="C672" s="561" t="s">
        <v>1902</v>
      </c>
      <c r="D672" s="563" t="s">
        <v>1903</v>
      </c>
      <c r="E672" s="564">
        <v>3</v>
      </c>
      <c r="F672" s="566" t="s">
        <v>37</v>
      </c>
      <c r="G672" s="565" t="s">
        <v>744</v>
      </c>
      <c r="H672" s="94">
        <v>36</v>
      </c>
      <c r="I672" s="94">
        <v>18</v>
      </c>
      <c r="J672" s="565"/>
      <c r="K672" s="565"/>
      <c r="L672" s="109">
        <v>54</v>
      </c>
      <c r="M672" s="109">
        <v>5</v>
      </c>
      <c r="N672" s="109">
        <f t="shared" si="153"/>
        <v>180</v>
      </c>
      <c r="O672" s="109">
        <f t="shared" si="154"/>
        <v>90</v>
      </c>
      <c r="P672" s="109">
        <f t="shared" si="155"/>
        <v>0</v>
      </c>
      <c r="Q672" s="512"/>
      <c r="R672" s="109">
        <f t="shared" si="156"/>
        <v>270</v>
      </c>
      <c r="S672" s="512">
        <v>50</v>
      </c>
      <c r="T672" s="109">
        <v>59</v>
      </c>
      <c r="U672" s="109" t="s">
        <v>95</v>
      </c>
      <c r="V672" s="92"/>
      <c r="W672" s="93"/>
      <c r="X672" s="524" t="s">
        <v>1768</v>
      </c>
    </row>
    <row r="673" spans="1:75" ht="16.5" customHeight="1">
      <c r="A673" s="103"/>
      <c r="B673" s="94"/>
      <c r="C673" s="98" t="s">
        <v>313</v>
      </c>
      <c r="D673" s="96"/>
      <c r="E673" s="94"/>
      <c r="F673" s="96"/>
      <c r="G673" s="94"/>
      <c r="H673" s="94"/>
      <c r="I673" s="94"/>
      <c r="J673" s="94"/>
      <c r="K673" s="94"/>
      <c r="L673" s="109"/>
      <c r="M673" s="609">
        <f>SUM(M663:M672)</f>
        <v>21</v>
      </c>
      <c r="N673" s="104">
        <f>SUM(N663:N672)</f>
        <v>600</v>
      </c>
      <c r="O673" s="104">
        <f>SUM(O663:O672)</f>
        <v>300</v>
      </c>
      <c r="P673" s="104">
        <f>SUM(P663:P672)</f>
        <v>0</v>
      </c>
      <c r="Q673" s="649"/>
      <c r="R673" s="104">
        <f>SUM(R663:R672)</f>
        <v>900</v>
      </c>
      <c r="S673" s="512"/>
      <c r="T673" s="109"/>
      <c r="U673" s="109"/>
      <c r="V673" s="105"/>
      <c r="W673" s="98"/>
      <c r="X673" s="524" t="s">
        <v>1768</v>
      </c>
      <c r="Y673" s="134"/>
      <c r="Z673" s="134"/>
      <c r="AA673" s="134"/>
      <c r="AB673" s="134"/>
      <c r="AC673" s="134"/>
      <c r="AD673" s="134"/>
      <c r="AE673" s="134"/>
      <c r="AF673" s="134"/>
      <c r="AG673" s="134"/>
      <c r="AH673" s="134"/>
      <c r="AI673" s="134"/>
      <c r="AJ673" s="134"/>
      <c r="AK673" s="134"/>
      <c r="AL673" s="134"/>
      <c r="AM673" s="134"/>
      <c r="AN673" s="134"/>
      <c r="AO673" s="134"/>
      <c r="AP673" s="134"/>
      <c r="AQ673" s="134"/>
      <c r="AR673" s="134"/>
      <c r="AS673" s="134"/>
      <c r="AT673" s="134"/>
      <c r="AU673" s="134"/>
      <c r="AV673" s="134"/>
      <c r="AW673" s="134"/>
      <c r="AX673" s="134"/>
      <c r="AY673" s="134"/>
      <c r="AZ673" s="134"/>
      <c r="BA673" s="134"/>
      <c r="BB673" s="134"/>
      <c r="BC673" s="134"/>
      <c r="BD673" s="134"/>
      <c r="BE673" s="134"/>
      <c r="BF673" s="134"/>
      <c r="BG673" s="134"/>
      <c r="BH673" s="134"/>
      <c r="BI673" s="134"/>
      <c r="BJ673" s="134"/>
      <c r="BK673" s="134"/>
      <c r="BL673" s="134"/>
      <c r="BM673" s="134"/>
      <c r="BN673" s="134"/>
      <c r="BO673" s="134"/>
      <c r="BP673" s="134"/>
      <c r="BQ673" s="134"/>
      <c r="BR673" s="134"/>
      <c r="BS673" s="134"/>
      <c r="BT673" s="134"/>
      <c r="BU673" s="134"/>
      <c r="BV673" s="134"/>
      <c r="BW673" s="134"/>
    </row>
    <row r="674" spans="1:75" s="134" customFormat="1" ht="16.5" customHeight="1">
      <c r="A674" s="95">
        <v>1</v>
      </c>
      <c r="B674" s="94">
        <v>38</v>
      </c>
      <c r="C674" s="93" t="s">
        <v>898</v>
      </c>
      <c r="D674" s="96" t="s">
        <v>627</v>
      </c>
      <c r="E674" s="92">
        <v>2</v>
      </c>
      <c r="F674" s="96" t="s">
        <v>37</v>
      </c>
      <c r="G674" s="94">
        <v>24.12</v>
      </c>
      <c r="H674" s="94">
        <v>24</v>
      </c>
      <c r="I674" s="94">
        <v>12</v>
      </c>
      <c r="J674" s="94"/>
      <c r="K674" s="94"/>
      <c r="L674" s="109">
        <v>36</v>
      </c>
      <c r="M674" s="109">
        <v>3</v>
      </c>
      <c r="N674" s="109">
        <f t="shared" ref="N674:N684" si="157">H674*M674</f>
        <v>72</v>
      </c>
      <c r="O674" s="109">
        <f t="shared" ref="O674:O684" si="158">I674*M674</f>
        <v>36</v>
      </c>
      <c r="P674" s="109">
        <f t="shared" ref="P674:P684" si="159">J674*M674</f>
        <v>0</v>
      </c>
      <c r="Q674" s="512"/>
      <c r="R674" s="109">
        <f t="shared" ref="R674:R684" si="160">L674*M674</f>
        <v>108</v>
      </c>
      <c r="S674" s="512">
        <v>42</v>
      </c>
      <c r="T674" s="109">
        <v>57</v>
      </c>
      <c r="U674" s="109" t="s">
        <v>1543</v>
      </c>
      <c r="V674" s="92"/>
      <c r="W674" s="93"/>
      <c r="X674" s="524" t="s">
        <v>1595</v>
      </c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 ht="16.5" customHeight="1">
      <c r="A675" s="95">
        <v>2</v>
      </c>
      <c r="B675" s="94">
        <v>38</v>
      </c>
      <c r="C675" s="93" t="s">
        <v>899</v>
      </c>
      <c r="D675" s="96" t="s">
        <v>628</v>
      </c>
      <c r="E675" s="94">
        <v>2</v>
      </c>
      <c r="F675" s="96" t="s">
        <v>37</v>
      </c>
      <c r="G675" s="94">
        <v>24.12</v>
      </c>
      <c r="H675" s="94">
        <v>24</v>
      </c>
      <c r="I675" s="94">
        <v>12</v>
      </c>
      <c r="J675" s="94"/>
      <c r="K675" s="94"/>
      <c r="L675" s="109">
        <v>36</v>
      </c>
      <c r="M675" s="109">
        <v>3</v>
      </c>
      <c r="N675" s="109">
        <f t="shared" si="157"/>
        <v>72</v>
      </c>
      <c r="O675" s="109">
        <f t="shared" si="158"/>
        <v>36</v>
      </c>
      <c r="P675" s="109">
        <f t="shared" si="159"/>
        <v>0</v>
      </c>
      <c r="Q675" s="512"/>
      <c r="R675" s="109">
        <f t="shared" si="160"/>
        <v>108</v>
      </c>
      <c r="S675" s="512">
        <v>42</v>
      </c>
      <c r="T675" s="109">
        <v>57</v>
      </c>
      <c r="U675" s="109" t="s">
        <v>1543</v>
      </c>
      <c r="V675" s="92"/>
      <c r="W675" s="93"/>
      <c r="X675" s="524" t="s">
        <v>1595</v>
      </c>
    </row>
    <row r="676" spans="1:75" ht="16.5" customHeight="1">
      <c r="A676" s="95">
        <v>3</v>
      </c>
      <c r="B676" s="94">
        <v>38</v>
      </c>
      <c r="C676" s="93" t="s">
        <v>803</v>
      </c>
      <c r="D676" s="96" t="s">
        <v>629</v>
      </c>
      <c r="E676" s="92">
        <v>3</v>
      </c>
      <c r="F676" s="96" t="s">
        <v>44</v>
      </c>
      <c r="G676" s="94">
        <v>36.18</v>
      </c>
      <c r="H676" s="94">
        <v>36</v>
      </c>
      <c r="I676" s="94">
        <v>18</v>
      </c>
      <c r="J676" s="94"/>
      <c r="K676" s="94"/>
      <c r="L676" s="109">
        <v>54</v>
      </c>
      <c r="M676" s="109">
        <v>2</v>
      </c>
      <c r="N676" s="109">
        <f t="shared" si="157"/>
        <v>72</v>
      </c>
      <c r="O676" s="109">
        <f t="shared" si="158"/>
        <v>36</v>
      </c>
      <c r="P676" s="109">
        <f t="shared" si="159"/>
        <v>0</v>
      </c>
      <c r="Q676" s="512"/>
      <c r="R676" s="109">
        <f t="shared" si="160"/>
        <v>108</v>
      </c>
      <c r="S676" s="512">
        <v>50</v>
      </c>
      <c r="T676" s="109">
        <v>57</v>
      </c>
      <c r="U676" s="109" t="s">
        <v>1543</v>
      </c>
      <c r="V676" s="92"/>
      <c r="W676" s="93"/>
      <c r="X676" s="524" t="s">
        <v>1595</v>
      </c>
    </row>
    <row r="677" spans="1:75" ht="16.5" customHeight="1">
      <c r="A677" s="95">
        <v>4</v>
      </c>
      <c r="B677" s="94">
        <v>38</v>
      </c>
      <c r="C677" s="93" t="s">
        <v>804</v>
      </c>
      <c r="D677" s="96" t="s">
        <v>805</v>
      </c>
      <c r="E677" s="92">
        <v>2</v>
      </c>
      <c r="F677" s="96" t="s">
        <v>44</v>
      </c>
      <c r="G677" s="94">
        <v>24.12</v>
      </c>
      <c r="H677" s="94">
        <v>24</v>
      </c>
      <c r="I677" s="94">
        <v>12</v>
      </c>
      <c r="J677" s="94"/>
      <c r="K677" s="94"/>
      <c r="L677" s="109">
        <v>36</v>
      </c>
      <c r="M677" s="109">
        <v>2</v>
      </c>
      <c r="N677" s="109">
        <f t="shared" si="157"/>
        <v>48</v>
      </c>
      <c r="O677" s="109">
        <f t="shared" si="158"/>
        <v>24</v>
      </c>
      <c r="P677" s="109">
        <f t="shared" si="159"/>
        <v>0</v>
      </c>
      <c r="Q677" s="512"/>
      <c r="R677" s="109">
        <f t="shared" si="160"/>
        <v>72</v>
      </c>
      <c r="S677" s="512">
        <v>40</v>
      </c>
      <c r="T677" s="109">
        <v>57</v>
      </c>
      <c r="U677" s="109" t="s">
        <v>1543</v>
      </c>
      <c r="V677" s="92"/>
      <c r="W677" s="93"/>
      <c r="X677" s="524" t="s">
        <v>1595</v>
      </c>
    </row>
    <row r="678" spans="1:75" ht="16.5" customHeight="1">
      <c r="A678" s="95">
        <v>5</v>
      </c>
      <c r="B678" s="94">
        <v>38</v>
      </c>
      <c r="C678" s="93" t="s">
        <v>925</v>
      </c>
      <c r="D678" s="96" t="s">
        <v>490</v>
      </c>
      <c r="E678" s="94">
        <v>2</v>
      </c>
      <c r="F678" s="96" t="s">
        <v>37</v>
      </c>
      <c r="G678" s="94">
        <v>24.12</v>
      </c>
      <c r="H678" s="94">
        <v>24</v>
      </c>
      <c r="I678" s="94">
        <v>12</v>
      </c>
      <c r="J678" s="94"/>
      <c r="K678" s="94"/>
      <c r="L678" s="109">
        <v>36</v>
      </c>
      <c r="M678" s="109">
        <v>6</v>
      </c>
      <c r="N678" s="109">
        <f t="shared" si="157"/>
        <v>144</v>
      </c>
      <c r="O678" s="109">
        <f t="shared" si="158"/>
        <v>72</v>
      </c>
      <c r="P678" s="109">
        <f t="shared" si="159"/>
        <v>0</v>
      </c>
      <c r="Q678" s="512"/>
      <c r="R678" s="109">
        <f t="shared" si="160"/>
        <v>216</v>
      </c>
      <c r="S678" s="512">
        <v>36.333333333333336</v>
      </c>
      <c r="T678" s="109">
        <v>58</v>
      </c>
      <c r="U678" s="109" t="s">
        <v>1543</v>
      </c>
      <c r="V678" s="92"/>
      <c r="W678" s="93"/>
      <c r="X678" s="524" t="s">
        <v>1595</v>
      </c>
    </row>
    <row r="679" spans="1:75" ht="16.5" customHeight="1">
      <c r="A679" s="95">
        <v>6</v>
      </c>
      <c r="B679" s="94">
        <v>38</v>
      </c>
      <c r="C679" s="93" t="s">
        <v>926</v>
      </c>
      <c r="D679" s="96" t="s">
        <v>491</v>
      </c>
      <c r="E679" s="94">
        <v>2</v>
      </c>
      <c r="F679" s="96" t="s">
        <v>37</v>
      </c>
      <c r="G679" s="94">
        <v>24.12</v>
      </c>
      <c r="H679" s="94">
        <v>24</v>
      </c>
      <c r="I679" s="94">
        <v>12</v>
      </c>
      <c r="J679" s="94"/>
      <c r="K679" s="94"/>
      <c r="L679" s="109">
        <v>36</v>
      </c>
      <c r="M679" s="109">
        <v>6</v>
      </c>
      <c r="N679" s="109">
        <f t="shared" si="157"/>
        <v>144</v>
      </c>
      <c r="O679" s="109">
        <f t="shared" si="158"/>
        <v>72</v>
      </c>
      <c r="P679" s="109">
        <f t="shared" si="159"/>
        <v>0</v>
      </c>
      <c r="Q679" s="512"/>
      <c r="R679" s="109">
        <f t="shared" si="160"/>
        <v>216</v>
      </c>
      <c r="S679" s="512">
        <v>36.333333333333336</v>
      </c>
      <c r="T679" s="109">
        <v>58</v>
      </c>
      <c r="U679" s="109" t="s">
        <v>1543</v>
      </c>
      <c r="V679" s="92"/>
      <c r="W679" s="93"/>
      <c r="X679" s="524" t="s">
        <v>1595</v>
      </c>
    </row>
    <row r="680" spans="1:75" ht="16.5" customHeight="1">
      <c r="A680" s="95">
        <v>7</v>
      </c>
      <c r="B680" s="94">
        <v>38</v>
      </c>
      <c r="C680" s="93" t="s">
        <v>927</v>
      </c>
      <c r="D680" s="96" t="s">
        <v>928</v>
      </c>
      <c r="E680" s="92">
        <v>3</v>
      </c>
      <c r="F680" s="96" t="s">
        <v>44</v>
      </c>
      <c r="G680" s="94">
        <v>36.18</v>
      </c>
      <c r="H680" s="94">
        <v>36</v>
      </c>
      <c r="I680" s="94">
        <v>18</v>
      </c>
      <c r="J680" s="94"/>
      <c r="K680" s="94"/>
      <c r="L680" s="109">
        <v>54</v>
      </c>
      <c r="M680" s="109">
        <v>3</v>
      </c>
      <c r="N680" s="109">
        <f t="shared" si="157"/>
        <v>108</v>
      </c>
      <c r="O680" s="109">
        <f t="shared" si="158"/>
        <v>54</v>
      </c>
      <c r="P680" s="109">
        <f t="shared" si="159"/>
        <v>0</v>
      </c>
      <c r="Q680" s="512"/>
      <c r="R680" s="109">
        <f t="shared" si="160"/>
        <v>162</v>
      </c>
      <c r="S680" s="512">
        <v>40</v>
      </c>
      <c r="T680" s="109">
        <v>58</v>
      </c>
      <c r="U680" s="109" t="s">
        <v>1543</v>
      </c>
      <c r="V680" s="92"/>
      <c r="W680" s="93"/>
      <c r="X680" s="524" t="s">
        <v>1595</v>
      </c>
    </row>
    <row r="681" spans="1:75" ht="16.5" customHeight="1">
      <c r="A681" s="95">
        <v>8</v>
      </c>
      <c r="B681" s="94">
        <v>38</v>
      </c>
      <c r="C681" s="93" t="s">
        <v>929</v>
      </c>
      <c r="D681" s="96" t="s">
        <v>493</v>
      </c>
      <c r="E681" s="94">
        <v>3</v>
      </c>
      <c r="F681" s="96" t="s">
        <v>44</v>
      </c>
      <c r="G681" s="94">
        <v>36.18</v>
      </c>
      <c r="H681" s="94">
        <v>36</v>
      </c>
      <c r="I681" s="94">
        <v>18</v>
      </c>
      <c r="J681" s="94"/>
      <c r="K681" s="94"/>
      <c r="L681" s="109">
        <v>54</v>
      </c>
      <c r="M681" s="109">
        <v>3</v>
      </c>
      <c r="N681" s="109">
        <f t="shared" si="157"/>
        <v>108</v>
      </c>
      <c r="O681" s="109">
        <f t="shared" si="158"/>
        <v>54</v>
      </c>
      <c r="P681" s="109">
        <f t="shared" si="159"/>
        <v>0</v>
      </c>
      <c r="Q681" s="512"/>
      <c r="R681" s="109">
        <f t="shared" si="160"/>
        <v>162</v>
      </c>
      <c r="S681" s="512">
        <v>40</v>
      </c>
      <c r="T681" s="109">
        <v>58</v>
      </c>
      <c r="U681" s="109" t="s">
        <v>1543</v>
      </c>
      <c r="V681" s="92"/>
      <c r="W681" s="93"/>
      <c r="X681" s="524" t="s">
        <v>1595</v>
      </c>
    </row>
    <row r="682" spans="1:75" ht="16.5" customHeight="1">
      <c r="A682" s="95">
        <v>9</v>
      </c>
      <c r="B682" s="94">
        <v>38</v>
      </c>
      <c r="C682" s="93" t="s">
        <v>930</v>
      </c>
      <c r="D682" s="96" t="s">
        <v>492</v>
      </c>
      <c r="E682" s="94">
        <v>3</v>
      </c>
      <c r="F682" s="96" t="s">
        <v>44</v>
      </c>
      <c r="G682" s="94">
        <v>36.18</v>
      </c>
      <c r="H682" s="94">
        <v>36</v>
      </c>
      <c r="I682" s="94">
        <v>18</v>
      </c>
      <c r="J682" s="94"/>
      <c r="K682" s="94"/>
      <c r="L682" s="109">
        <v>54</v>
      </c>
      <c r="M682" s="109">
        <v>2</v>
      </c>
      <c r="N682" s="109">
        <f t="shared" si="157"/>
        <v>72</v>
      </c>
      <c r="O682" s="109">
        <f t="shared" si="158"/>
        <v>36</v>
      </c>
      <c r="P682" s="109">
        <f t="shared" si="159"/>
        <v>0</v>
      </c>
      <c r="Q682" s="512"/>
      <c r="R682" s="109">
        <f t="shared" si="160"/>
        <v>108</v>
      </c>
      <c r="S682" s="512">
        <v>55</v>
      </c>
      <c r="T682" s="109">
        <v>58</v>
      </c>
      <c r="U682" s="109" t="s">
        <v>1543</v>
      </c>
      <c r="V682" s="92"/>
      <c r="W682" s="93"/>
      <c r="X682" s="524" t="s">
        <v>1595</v>
      </c>
    </row>
    <row r="683" spans="1:75" ht="16.5" customHeight="1">
      <c r="A683" s="95">
        <v>10</v>
      </c>
      <c r="B683" s="94">
        <v>38</v>
      </c>
      <c r="C683" s="93" t="s">
        <v>1851</v>
      </c>
      <c r="D683" s="136" t="s">
        <v>1852</v>
      </c>
      <c r="E683" s="94">
        <v>3</v>
      </c>
      <c r="F683" s="96" t="s">
        <v>37</v>
      </c>
      <c r="G683" s="94">
        <v>36.18</v>
      </c>
      <c r="H683" s="94">
        <v>36</v>
      </c>
      <c r="I683" s="94">
        <v>18</v>
      </c>
      <c r="J683" s="94"/>
      <c r="K683" s="94"/>
      <c r="L683" s="109">
        <v>54</v>
      </c>
      <c r="M683" s="109">
        <v>3</v>
      </c>
      <c r="N683" s="109">
        <f t="shared" si="157"/>
        <v>108</v>
      </c>
      <c r="O683" s="109">
        <f t="shared" si="158"/>
        <v>54</v>
      </c>
      <c r="P683" s="109">
        <f t="shared" si="159"/>
        <v>0</v>
      </c>
      <c r="Q683" s="512"/>
      <c r="R683" s="109">
        <f t="shared" si="160"/>
        <v>162</v>
      </c>
      <c r="S683" s="512">
        <v>50</v>
      </c>
      <c r="T683" s="109">
        <v>59</v>
      </c>
      <c r="U683" s="109" t="s">
        <v>314</v>
      </c>
      <c r="V683" s="92"/>
      <c r="W683" s="93"/>
      <c r="X683" s="524" t="s">
        <v>1595</v>
      </c>
    </row>
    <row r="684" spans="1:75" ht="16.5" customHeight="1">
      <c r="A684" s="95">
        <v>11</v>
      </c>
      <c r="B684" s="94">
        <v>38</v>
      </c>
      <c r="C684" s="93" t="s">
        <v>1853</v>
      </c>
      <c r="D684" s="96" t="s">
        <v>1854</v>
      </c>
      <c r="E684" s="92">
        <v>3</v>
      </c>
      <c r="F684" s="96" t="s">
        <v>37</v>
      </c>
      <c r="G684" s="94">
        <v>36.18</v>
      </c>
      <c r="H684" s="94">
        <v>36</v>
      </c>
      <c r="I684" s="94">
        <v>18</v>
      </c>
      <c r="J684" s="94"/>
      <c r="K684" s="94"/>
      <c r="L684" s="109">
        <v>54</v>
      </c>
      <c r="M684" s="109">
        <v>3</v>
      </c>
      <c r="N684" s="109">
        <f t="shared" si="157"/>
        <v>108</v>
      </c>
      <c r="O684" s="109">
        <f t="shared" si="158"/>
        <v>54</v>
      </c>
      <c r="P684" s="109">
        <f t="shared" si="159"/>
        <v>0</v>
      </c>
      <c r="Q684" s="512"/>
      <c r="R684" s="109">
        <f t="shared" si="160"/>
        <v>162</v>
      </c>
      <c r="S684" s="512">
        <v>50</v>
      </c>
      <c r="T684" s="109">
        <v>59</v>
      </c>
      <c r="U684" s="109" t="s">
        <v>314</v>
      </c>
      <c r="V684" s="92"/>
      <c r="W684" s="93"/>
      <c r="X684" s="524" t="s">
        <v>1595</v>
      </c>
    </row>
    <row r="685" spans="1:75" ht="16.5" customHeight="1">
      <c r="A685" s="103"/>
      <c r="B685" s="94"/>
      <c r="C685" s="98" t="s">
        <v>313</v>
      </c>
      <c r="D685" s="96"/>
      <c r="E685" s="94"/>
      <c r="F685" s="96"/>
      <c r="G685" s="94"/>
      <c r="H685" s="94"/>
      <c r="I685" s="94"/>
      <c r="J685" s="94"/>
      <c r="K685" s="94"/>
      <c r="L685" s="109"/>
      <c r="M685" s="609">
        <f>SUM(M674:M684)</f>
        <v>36</v>
      </c>
      <c r="N685" s="104">
        <f>SUM(N674:N684)</f>
        <v>1056</v>
      </c>
      <c r="O685" s="104">
        <f>SUM(O674:O684)</f>
        <v>528</v>
      </c>
      <c r="P685" s="104">
        <f>SUM(P674:P684)</f>
        <v>0</v>
      </c>
      <c r="Q685" s="649"/>
      <c r="R685" s="104">
        <f>SUM(R674:R684)</f>
        <v>1584</v>
      </c>
      <c r="S685" s="512"/>
      <c r="T685" s="109"/>
      <c r="U685" s="109"/>
      <c r="V685" s="105"/>
      <c r="W685" s="98"/>
      <c r="X685" s="524" t="s">
        <v>1595</v>
      </c>
      <c r="Y685" s="134"/>
      <c r="Z685" s="134"/>
      <c r="AA685" s="134"/>
      <c r="AB685" s="134"/>
      <c r="AC685" s="134"/>
      <c r="AD685" s="134"/>
      <c r="AE685" s="134"/>
      <c r="AF685" s="134"/>
      <c r="AG685" s="134"/>
      <c r="AH685" s="134"/>
      <c r="AI685" s="134"/>
      <c r="AJ685" s="134"/>
      <c r="AK685" s="134"/>
      <c r="AL685" s="134"/>
      <c r="AM685" s="134"/>
      <c r="AN685" s="134"/>
      <c r="AO685" s="134"/>
      <c r="AP685" s="134"/>
      <c r="AQ685" s="134"/>
      <c r="AR685" s="134"/>
      <c r="AS685" s="134"/>
      <c r="AT685" s="134"/>
      <c r="AU685" s="134"/>
      <c r="AV685" s="134"/>
      <c r="AW685" s="134"/>
      <c r="AX685" s="134"/>
      <c r="AY685" s="134"/>
      <c r="AZ685" s="134"/>
      <c r="BA685" s="134"/>
      <c r="BB685" s="134"/>
      <c r="BC685" s="134"/>
      <c r="BD685" s="134"/>
      <c r="BE685" s="134"/>
      <c r="BF685" s="134"/>
      <c r="BG685" s="134"/>
      <c r="BH685" s="134"/>
      <c r="BI685" s="134"/>
      <c r="BJ685" s="134"/>
      <c r="BK685" s="134"/>
      <c r="BL685" s="134"/>
      <c r="BM685" s="134"/>
      <c r="BN685" s="134"/>
      <c r="BO685" s="134"/>
      <c r="BP685" s="134"/>
      <c r="BQ685" s="134"/>
      <c r="BR685" s="134"/>
      <c r="BS685" s="134"/>
      <c r="BT685" s="134"/>
      <c r="BU685" s="134"/>
      <c r="BV685" s="134"/>
      <c r="BW685" s="134"/>
    </row>
    <row r="686" spans="1:75" ht="16.5" customHeight="1">
      <c r="A686" s="91">
        <v>1</v>
      </c>
      <c r="B686" s="94">
        <v>40</v>
      </c>
      <c r="C686" s="93" t="s">
        <v>1747</v>
      </c>
      <c r="D686" s="137" t="s">
        <v>220</v>
      </c>
      <c r="E686" s="94">
        <v>1</v>
      </c>
      <c r="F686" s="96" t="s">
        <v>44</v>
      </c>
      <c r="G686" s="94" t="s">
        <v>1056</v>
      </c>
      <c r="H686" s="94">
        <v>12</v>
      </c>
      <c r="I686" s="94">
        <v>18</v>
      </c>
      <c r="J686" s="94"/>
      <c r="K686" s="94"/>
      <c r="L686" s="109">
        <v>30</v>
      </c>
      <c r="M686" s="109">
        <v>2</v>
      </c>
      <c r="N686" s="109">
        <f t="shared" ref="N686:N717" si="161">H686*M686</f>
        <v>24</v>
      </c>
      <c r="O686" s="109">
        <f t="shared" ref="O686:O717" si="162">I686*M686</f>
        <v>36</v>
      </c>
      <c r="P686" s="109">
        <f t="shared" ref="P686:P717" si="163">J686*M686</f>
        <v>0</v>
      </c>
      <c r="Q686" s="512"/>
      <c r="R686" s="109">
        <f t="shared" ref="R686:R717" si="164">L686*M686</f>
        <v>60</v>
      </c>
      <c r="S686" s="512">
        <v>50</v>
      </c>
      <c r="T686" s="109">
        <v>57</v>
      </c>
      <c r="U686" s="109" t="s">
        <v>95</v>
      </c>
      <c r="V686" s="92"/>
      <c r="W686" s="93"/>
      <c r="X686" s="524" t="s">
        <v>1764</v>
      </c>
    </row>
    <row r="687" spans="1:75" ht="16.5" customHeight="1">
      <c r="A687" s="91">
        <v>2</v>
      </c>
      <c r="B687" s="94">
        <v>40</v>
      </c>
      <c r="C687" s="93" t="s">
        <v>630</v>
      </c>
      <c r="D687" s="137" t="s">
        <v>221</v>
      </c>
      <c r="E687" s="94">
        <v>1</v>
      </c>
      <c r="F687" s="96" t="s">
        <v>44</v>
      </c>
      <c r="G687" s="94" t="s">
        <v>1056</v>
      </c>
      <c r="H687" s="94">
        <v>12</v>
      </c>
      <c r="I687" s="94">
        <v>18</v>
      </c>
      <c r="J687" s="94"/>
      <c r="K687" s="94"/>
      <c r="L687" s="109">
        <v>30</v>
      </c>
      <c r="M687" s="109">
        <v>2</v>
      </c>
      <c r="N687" s="109">
        <f t="shared" si="161"/>
        <v>24</v>
      </c>
      <c r="O687" s="109">
        <f t="shared" si="162"/>
        <v>36</v>
      </c>
      <c r="P687" s="109">
        <f t="shared" si="163"/>
        <v>0</v>
      </c>
      <c r="Q687" s="512"/>
      <c r="R687" s="109">
        <f t="shared" si="164"/>
        <v>60</v>
      </c>
      <c r="S687" s="512">
        <v>50</v>
      </c>
      <c r="T687" s="109">
        <v>57</v>
      </c>
      <c r="U687" s="109" t="s">
        <v>95</v>
      </c>
      <c r="V687" s="92"/>
      <c r="W687" s="112"/>
      <c r="X687" s="524" t="s">
        <v>1764</v>
      </c>
    </row>
    <row r="688" spans="1:75" ht="16.5" customHeight="1">
      <c r="A688" s="91">
        <v>3</v>
      </c>
      <c r="B688" s="94">
        <v>40</v>
      </c>
      <c r="C688" s="93" t="s">
        <v>849</v>
      </c>
      <c r="D688" s="137" t="s">
        <v>850</v>
      </c>
      <c r="E688" s="94">
        <v>1</v>
      </c>
      <c r="F688" s="96" t="s">
        <v>44</v>
      </c>
      <c r="G688" s="94" t="s">
        <v>1056</v>
      </c>
      <c r="H688" s="94">
        <v>12</v>
      </c>
      <c r="I688" s="94">
        <v>18</v>
      </c>
      <c r="J688" s="94"/>
      <c r="K688" s="94"/>
      <c r="L688" s="109">
        <v>30</v>
      </c>
      <c r="M688" s="109">
        <v>1</v>
      </c>
      <c r="N688" s="109">
        <f t="shared" si="161"/>
        <v>12</v>
      </c>
      <c r="O688" s="109">
        <f t="shared" si="162"/>
        <v>18</v>
      </c>
      <c r="P688" s="109">
        <f t="shared" si="163"/>
        <v>0</v>
      </c>
      <c r="Q688" s="512"/>
      <c r="R688" s="109">
        <f t="shared" si="164"/>
        <v>30</v>
      </c>
      <c r="S688" s="512">
        <v>50</v>
      </c>
      <c r="T688" s="109">
        <v>57</v>
      </c>
      <c r="U688" s="109" t="s">
        <v>95</v>
      </c>
      <c r="V688" s="92"/>
      <c r="W688" s="112"/>
      <c r="X688" s="524" t="s">
        <v>1764</v>
      </c>
    </row>
    <row r="689" spans="1:75" ht="16.5" customHeight="1">
      <c r="A689" s="91">
        <v>4</v>
      </c>
      <c r="B689" s="94">
        <v>40</v>
      </c>
      <c r="C689" s="93" t="s">
        <v>1747</v>
      </c>
      <c r="D689" s="137" t="s">
        <v>220</v>
      </c>
      <c r="E689" s="94">
        <v>1</v>
      </c>
      <c r="F689" s="96" t="s">
        <v>44</v>
      </c>
      <c r="G689" s="94" t="s">
        <v>1056</v>
      </c>
      <c r="H689" s="94">
        <v>12</v>
      </c>
      <c r="I689" s="94">
        <v>18</v>
      </c>
      <c r="J689" s="94"/>
      <c r="K689" s="94"/>
      <c r="L689" s="109">
        <v>30</v>
      </c>
      <c r="M689" s="109">
        <v>1</v>
      </c>
      <c r="N689" s="109">
        <f t="shared" si="161"/>
        <v>12</v>
      </c>
      <c r="O689" s="109">
        <f t="shared" si="162"/>
        <v>18</v>
      </c>
      <c r="P689" s="109">
        <f t="shared" si="163"/>
        <v>0</v>
      </c>
      <c r="Q689" s="512"/>
      <c r="R689" s="109">
        <f t="shared" si="164"/>
        <v>30</v>
      </c>
      <c r="S689" s="512">
        <v>55</v>
      </c>
      <c r="T689" s="109">
        <v>57</v>
      </c>
      <c r="U689" s="109" t="s">
        <v>89</v>
      </c>
      <c r="V689" s="92"/>
      <c r="W689" s="112"/>
      <c r="X689" s="524" t="s">
        <v>1764</v>
      </c>
    </row>
    <row r="690" spans="1:75" ht="16.5" customHeight="1">
      <c r="A690" s="91">
        <v>5</v>
      </c>
      <c r="B690" s="94">
        <v>40</v>
      </c>
      <c r="C690" s="93" t="s">
        <v>630</v>
      </c>
      <c r="D690" s="137" t="s">
        <v>221</v>
      </c>
      <c r="E690" s="94">
        <v>1</v>
      </c>
      <c r="F690" s="96" t="s">
        <v>44</v>
      </c>
      <c r="G690" s="94" t="s">
        <v>1056</v>
      </c>
      <c r="H690" s="94">
        <v>12</v>
      </c>
      <c r="I690" s="94">
        <v>18</v>
      </c>
      <c r="J690" s="94"/>
      <c r="K690" s="94"/>
      <c r="L690" s="109">
        <v>30</v>
      </c>
      <c r="M690" s="109">
        <v>2</v>
      </c>
      <c r="N690" s="109">
        <f t="shared" si="161"/>
        <v>24</v>
      </c>
      <c r="O690" s="109">
        <f t="shared" si="162"/>
        <v>36</v>
      </c>
      <c r="P690" s="109">
        <f t="shared" si="163"/>
        <v>0</v>
      </c>
      <c r="Q690" s="512"/>
      <c r="R690" s="109">
        <f t="shared" si="164"/>
        <v>60</v>
      </c>
      <c r="S690" s="512">
        <v>55</v>
      </c>
      <c r="T690" s="109">
        <v>57</v>
      </c>
      <c r="U690" s="109" t="s">
        <v>89</v>
      </c>
      <c r="V690" s="92"/>
      <c r="W690" s="112"/>
      <c r="X690" s="524" t="s">
        <v>1764</v>
      </c>
    </row>
    <row r="691" spans="1:75" ht="16.5" customHeight="1">
      <c r="A691" s="91">
        <v>6</v>
      </c>
      <c r="B691" s="94">
        <v>40</v>
      </c>
      <c r="C691" s="93" t="s">
        <v>849</v>
      </c>
      <c r="D691" s="137" t="s">
        <v>850</v>
      </c>
      <c r="E691" s="94">
        <v>1</v>
      </c>
      <c r="F691" s="96" t="s">
        <v>44</v>
      </c>
      <c r="G691" s="94" t="s">
        <v>1056</v>
      </c>
      <c r="H691" s="94">
        <v>12</v>
      </c>
      <c r="I691" s="94">
        <v>18</v>
      </c>
      <c r="J691" s="94"/>
      <c r="K691" s="94"/>
      <c r="L691" s="109">
        <v>30</v>
      </c>
      <c r="M691" s="109">
        <v>2</v>
      </c>
      <c r="N691" s="109">
        <f t="shared" si="161"/>
        <v>24</v>
      </c>
      <c r="O691" s="109">
        <f t="shared" si="162"/>
        <v>36</v>
      </c>
      <c r="P691" s="109">
        <f t="shared" si="163"/>
        <v>0</v>
      </c>
      <c r="Q691" s="512"/>
      <c r="R691" s="109">
        <f t="shared" si="164"/>
        <v>60</v>
      </c>
      <c r="S691" s="512">
        <v>55</v>
      </c>
      <c r="T691" s="109">
        <v>57</v>
      </c>
      <c r="U691" s="109" t="s">
        <v>89</v>
      </c>
      <c r="V691" s="92"/>
      <c r="W691" s="112"/>
      <c r="X691" s="524" t="s">
        <v>1764</v>
      </c>
    </row>
    <row r="692" spans="1:75" s="134" customFormat="1" ht="16.5" customHeight="1">
      <c r="A692" s="91">
        <v>7</v>
      </c>
      <c r="B692" s="94">
        <v>40</v>
      </c>
      <c r="C692" s="93" t="s">
        <v>1747</v>
      </c>
      <c r="D692" s="137" t="s">
        <v>220</v>
      </c>
      <c r="E692" s="94">
        <v>1</v>
      </c>
      <c r="F692" s="96" t="s">
        <v>44</v>
      </c>
      <c r="G692" s="94" t="s">
        <v>1056</v>
      </c>
      <c r="H692" s="94">
        <v>12</v>
      </c>
      <c r="I692" s="94">
        <v>18</v>
      </c>
      <c r="J692" s="94"/>
      <c r="K692" s="94"/>
      <c r="L692" s="109">
        <v>30</v>
      </c>
      <c r="M692" s="109">
        <v>1</v>
      </c>
      <c r="N692" s="109">
        <f t="shared" si="161"/>
        <v>12</v>
      </c>
      <c r="O692" s="109">
        <f t="shared" si="162"/>
        <v>18</v>
      </c>
      <c r="P692" s="109">
        <f t="shared" si="163"/>
        <v>0</v>
      </c>
      <c r="Q692" s="512"/>
      <c r="R692" s="109">
        <f t="shared" si="164"/>
        <v>30</v>
      </c>
      <c r="S692" s="512">
        <v>50</v>
      </c>
      <c r="T692" s="109">
        <v>57</v>
      </c>
      <c r="U692" s="109" t="s">
        <v>85</v>
      </c>
      <c r="V692" s="92"/>
      <c r="W692" s="112"/>
      <c r="X692" s="524" t="s">
        <v>1764</v>
      </c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 ht="16.5" customHeight="1">
      <c r="A693" s="91">
        <v>8</v>
      </c>
      <c r="B693" s="94">
        <v>40</v>
      </c>
      <c r="C693" s="93" t="s">
        <v>630</v>
      </c>
      <c r="D693" s="137" t="s">
        <v>221</v>
      </c>
      <c r="E693" s="94">
        <v>1</v>
      </c>
      <c r="F693" s="96" t="s">
        <v>44</v>
      </c>
      <c r="G693" s="94" t="s">
        <v>1056</v>
      </c>
      <c r="H693" s="94">
        <v>12</v>
      </c>
      <c r="I693" s="94">
        <v>18</v>
      </c>
      <c r="J693" s="94"/>
      <c r="K693" s="94"/>
      <c r="L693" s="109">
        <v>30</v>
      </c>
      <c r="M693" s="109">
        <v>2</v>
      </c>
      <c r="N693" s="109">
        <f t="shared" si="161"/>
        <v>24</v>
      </c>
      <c r="O693" s="109">
        <f t="shared" si="162"/>
        <v>36</v>
      </c>
      <c r="P693" s="109">
        <f t="shared" si="163"/>
        <v>0</v>
      </c>
      <c r="Q693" s="512"/>
      <c r="R693" s="109">
        <f t="shared" si="164"/>
        <v>60</v>
      </c>
      <c r="S693" s="512">
        <v>50</v>
      </c>
      <c r="T693" s="109">
        <v>57</v>
      </c>
      <c r="U693" s="109" t="s">
        <v>85</v>
      </c>
      <c r="V693" s="92"/>
      <c r="W693" s="112"/>
      <c r="X693" s="524" t="s">
        <v>1764</v>
      </c>
    </row>
    <row r="694" spans="1:75" ht="16.5" customHeight="1">
      <c r="A694" s="91">
        <v>9</v>
      </c>
      <c r="B694" s="94">
        <v>40</v>
      </c>
      <c r="C694" s="93" t="s">
        <v>849</v>
      </c>
      <c r="D694" s="137" t="s">
        <v>850</v>
      </c>
      <c r="E694" s="94">
        <v>1</v>
      </c>
      <c r="F694" s="96" t="s">
        <v>44</v>
      </c>
      <c r="G694" s="94" t="s">
        <v>1056</v>
      </c>
      <c r="H694" s="94">
        <v>12</v>
      </c>
      <c r="I694" s="94">
        <v>18</v>
      </c>
      <c r="J694" s="94"/>
      <c r="K694" s="94"/>
      <c r="L694" s="109">
        <v>30</v>
      </c>
      <c r="M694" s="109">
        <v>1</v>
      </c>
      <c r="N694" s="109">
        <f t="shared" si="161"/>
        <v>12</v>
      </c>
      <c r="O694" s="109">
        <f t="shared" si="162"/>
        <v>18</v>
      </c>
      <c r="P694" s="109">
        <f t="shared" si="163"/>
        <v>0</v>
      </c>
      <c r="Q694" s="512"/>
      <c r="R694" s="109">
        <f t="shared" si="164"/>
        <v>30</v>
      </c>
      <c r="S694" s="512">
        <v>50</v>
      </c>
      <c r="T694" s="109">
        <v>57</v>
      </c>
      <c r="U694" s="109" t="s">
        <v>85</v>
      </c>
      <c r="V694" s="92"/>
      <c r="W694" s="112"/>
      <c r="X694" s="524" t="s">
        <v>1764</v>
      </c>
    </row>
    <row r="695" spans="1:75" ht="16.5" customHeight="1">
      <c r="A695" s="91">
        <v>10</v>
      </c>
      <c r="B695" s="94">
        <v>40</v>
      </c>
      <c r="C695" s="93" t="s">
        <v>630</v>
      </c>
      <c r="D695" s="137" t="s">
        <v>221</v>
      </c>
      <c r="E695" s="94">
        <v>1</v>
      </c>
      <c r="F695" s="96" t="s">
        <v>44</v>
      </c>
      <c r="G695" s="94" t="s">
        <v>1056</v>
      </c>
      <c r="H695" s="94">
        <v>12</v>
      </c>
      <c r="I695" s="94">
        <v>18</v>
      </c>
      <c r="J695" s="94"/>
      <c r="K695" s="94"/>
      <c r="L695" s="109">
        <v>30</v>
      </c>
      <c r="M695" s="109">
        <v>1</v>
      </c>
      <c r="N695" s="109">
        <f t="shared" si="161"/>
        <v>12</v>
      </c>
      <c r="O695" s="109">
        <f t="shared" si="162"/>
        <v>18</v>
      </c>
      <c r="P695" s="109">
        <f t="shared" si="163"/>
        <v>0</v>
      </c>
      <c r="Q695" s="512"/>
      <c r="R695" s="109">
        <f t="shared" si="164"/>
        <v>30</v>
      </c>
      <c r="S695" s="512">
        <v>50</v>
      </c>
      <c r="T695" s="109">
        <v>57</v>
      </c>
      <c r="U695" s="109" t="s">
        <v>549</v>
      </c>
      <c r="V695" s="92"/>
      <c r="W695" s="112"/>
      <c r="X695" s="524" t="s">
        <v>1764</v>
      </c>
    </row>
    <row r="696" spans="1:75" ht="16.5" customHeight="1">
      <c r="A696" s="91">
        <v>11</v>
      </c>
      <c r="B696" s="94">
        <v>40</v>
      </c>
      <c r="C696" s="93" t="s">
        <v>849</v>
      </c>
      <c r="D696" s="137" t="s">
        <v>850</v>
      </c>
      <c r="E696" s="94">
        <v>1</v>
      </c>
      <c r="F696" s="96" t="s">
        <v>44</v>
      </c>
      <c r="G696" s="94" t="s">
        <v>1056</v>
      </c>
      <c r="H696" s="94">
        <v>12</v>
      </c>
      <c r="I696" s="94">
        <v>18</v>
      </c>
      <c r="J696" s="94"/>
      <c r="K696" s="94"/>
      <c r="L696" s="109">
        <v>30</v>
      </c>
      <c r="M696" s="109">
        <v>1</v>
      </c>
      <c r="N696" s="109">
        <f t="shared" si="161"/>
        <v>12</v>
      </c>
      <c r="O696" s="109">
        <f t="shared" si="162"/>
        <v>18</v>
      </c>
      <c r="P696" s="109">
        <f t="shared" si="163"/>
        <v>0</v>
      </c>
      <c r="Q696" s="512"/>
      <c r="R696" s="109">
        <f t="shared" si="164"/>
        <v>30</v>
      </c>
      <c r="S696" s="512">
        <v>50</v>
      </c>
      <c r="T696" s="109">
        <v>57</v>
      </c>
      <c r="U696" s="109" t="s">
        <v>549</v>
      </c>
      <c r="V696" s="92"/>
      <c r="W696" s="112"/>
      <c r="X696" s="524" t="s">
        <v>1764</v>
      </c>
    </row>
    <row r="697" spans="1:75" ht="16.5" customHeight="1">
      <c r="A697" s="91">
        <v>12</v>
      </c>
      <c r="B697" s="94">
        <v>40</v>
      </c>
      <c r="C697" s="93" t="s">
        <v>1747</v>
      </c>
      <c r="D697" s="137" t="s">
        <v>220</v>
      </c>
      <c r="E697" s="94">
        <v>1</v>
      </c>
      <c r="F697" s="96" t="s">
        <v>44</v>
      </c>
      <c r="G697" s="94" t="s">
        <v>1056</v>
      </c>
      <c r="H697" s="94">
        <v>12</v>
      </c>
      <c r="I697" s="94">
        <v>18</v>
      </c>
      <c r="J697" s="94"/>
      <c r="K697" s="94"/>
      <c r="L697" s="109">
        <v>30</v>
      </c>
      <c r="M697" s="109">
        <v>2</v>
      </c>
      <c r="N697" s="109">
        <f t="shared" si="161"/>
        <v>24</v>
      </c>
      <c r="O697" s="109">
        <f t="shared" si="162"/>
        <v>36</v>
      </c>
      <c r="P697" s="109">
        <f t="shared" si="163"/>
        <v>0</v>
      </c>
      <c r="Q697" s="512"/>
      <c r="R697" s="109">
        <f t="shared" si="164"/>
        <v>60</v>
      </c>
      <c r="S697" s="512">
        <v>50</v>
      </c>
      <c r="T697" s="109">
        <v>57</v>
      </c>
      <c r="U697" s="109" t="s">
        <v>550</v>
      </c>
      <c r="V697" s="92"/>
      <c r="W697" s="93"/>
      <c r="X697" s="524" t="s">
        <v>1764</v>
      </c>
    </row>
    <row r="698" spans="1:75" ht="16.5" customHeight="1">
      <c r="A698" s="91">
        <v>13</v>
      </c>
      <c r="B698" s="94">
        <v>40</v>
      </c>
      <c r="C698" s="93" t="s">
        <v>849</v>
      </c>
      <c r="D698" s="137" t="s">
        <v>850</v>
      </c>
      <c r="E698" s="94">
        <v>1</v>
      </c>
      <c r="F698" s="96" t="s">
        <v>44</v>
      </c>
      <c r="G698" s="94" t="s">
        <v>1056</v>
      </c>
      <c r="H698" s="94">
        <v>12</v>
      </c>
      <c r="I698" s="94">
        <v>18</v>
      </c>
      <c r="J698" s="94"/>
      <c r="K698" s="94"/>
      <c r="L698" s="109">
        <v>30</v>
      </c>
      <c r="M698" s="109">
        <v>2</v>
      </c>
      <c r="N698" s="109">
        <f t="shared" si="161"/>
        <v>24</v>
      </c>
      <c r="O698" s="109">
        <f t="shared" si="162"/>
        <v>36</v>
      </c>
      <c r="P698" s="109">
        <f t="shared" si="163"/>
        <v>0</v>
      </c>
      <c r="Q698" s="512"/>
      <c r="R698" s="109">
        <f t="shared" si="164"/>
        <v>60</v>
      </c>
      <c r="S698" s="512">
        <v>50</v>
      </c>
      <c r="T698" s="109">
        <v>57</v>
      </c>
      <c r="U698" s="109" t="s">
        <v>550</v>
      </c>
      <c r="V698" s="92"/>
      <c r="W698" s="93"/>
      <c r="X698" s="524" t="s">
        <v>1764</v>
      </c>
    </row>
    <row r="699" spans="1:75" ht="16.5" customHeight="1">
      <c r="A699" s="91">
        <v>14</v>
      </c>
      <c r="B699" s="94">
        <v>40</v>
      </c>
      <c r="C699" s="93" t="s">
        <v>218</v>
      </c>
      <c r="D699" s="137" t="s">
        <v>219</v>
      </c>
      <c r="E699" s="94">
        <v>1</v>
      </c>
      <c r="F699" s="96" t="s">
        <v>44</v>
      </c>
      <c r="G699" s="94" t="s">
        <v>1056</v>
      </c>
      <c r="H699" s="94">
        <v>12</v>
      </c>
      <c r="I699" s="94">
        <v>18</v>
      </c>
      <c r="J699" s="94"/>
      <c r="K699" s="94"/>
      <c r="L699" s="109">
        <v>30</v>
      </c>
      <c r="M699" s="109">
        <v>1</v>
      </c>
      <c r="N699" s="109">
        <f t="shared" si="161"/>
        <v>12</v>
      </c>
      <c r="O699" s="109">
        <f t="shared" si="162"/>
        <v>18</v>
      </c>
      <c r="P699" s="109">
        <f t="shared" si="163"/>
        <v>0</v>
      </c>
      <c r="Q699" s="512"/>
      <c r="R699" s="109">
        <f t="shared" si="164"/>
        <v>30</v>
      </c>
      <c r="S699" s="512">
        <v>50</v>
      </c>
      <c r="T699" s="109">
        <v>57</v>
      </c>
      <c r="U699" s="109" t="s">
        <v>53</v>
      </c>
      <c r="V699" s="92"/>
      <c r="W699" s="93"/>
      <c r="X699" s="524" t="s">
        <v>1764</v>
      </c>
    </row>
    <row r="700" spans="1:75" ht="16.5" customHeight="1">
      <c r="A700" s="91">
        <v>15</v>
      </c>
      <c r="B700" s="94">
        <v>40</v>
      </c>
      <c r="C700" s="93" t="s">
        <v>305</v>
      </c>
      <c r="D700" s="137" t="s">
        <v>304</v>
      </c>
      <c r="E700" s="94">
        <v>1</v>
      </c>
      <c r="F700" s="96" t="s">
        <v>44</v>
      </c>
      <c r="G700" s="94" t="s">
        <v>1056</v>
      </c>
      <c r="H700" s="94">
        <v>12</v>
      </c>
      <c r="I700" s="94">
        <v>18</v>
      </c>
      <c r="J700" s="94"/>
      <c r="K700" s="94"/>
      <c r="L700" s="109">
        <v>30</v>
      </c>
      <c r="M700" s="109">
        <v>1</v>
      </c>
      <c r="N700" s="109">
        <f t="shared" si="161"/>
        <v>12</v>
      </c>
      <c r="O700" s="109">
        <f t="shared" si="162"/>
        <v>18</v>
      </c>
      <c r="P700" s="109">
        <f t="shared" si="163"/>
        <v>0</v>
      </c>
      <c r="Q700" s="512"/>
      <c r="R700" s="109">
        <f t="shared" si="164"/>
        <v>30</v>
      </c>
      <c r="S700" s="512">
        <v>50</v>
      </c>
      <c r="T700" s="109">
        <v>57</v>
      </c>
      <c r="U700" s="109" t="s">
        <v>53</v>
      </c>
      <c r="V700" s="92"/>
      <c r="W700" s="93"/>
      <c r="X700" s="524" t="s">
        <v>1764</v>
      </c>
    </row>
    <row r="701" spans="1:75" ht="16.5" customHeight="1">
      <c r="A701" s="91">
        <v>16</v>
      </c>
      <c r="B701" s="94">
        <v>40</v>
      </c>
      <c r="C701" s="93" t="s">
        <v>849</v>
      </c>
      <c r="D701" s="137" t="s">
        <v>850</v>
      </c>
      <c r="E701" s="94">
        <v>1</v>
      </c>
      <c r="F701" s="96" t="s">
        <v>44</v>
      </c>
      <c r="G701" s="94" t="s">
        <v>1056</v>
      </c>
      <c r="H701" s="94">
        <v>12</v>
      </c>
      <c r="I701" s="94">
        <v>18</v>
      </c>
      <c r="J701" s="94"/>
      <c r="K701" s="94"/>
      <c r="L701" s="109">
        <v>30</v>
      </c>
      <c r="M701" s="109">
        <v>2</v>
      </c>
      <c r="N701" s="109">
        <f t="shared" si="161"/>
        <v>24</v>
      </c>
      <c r="O701" s="109">
        <f t="shared" si="162"/>
        <v>36</v>
      </c>
      <c r="P701" s="109">
        <f t="shared" si="163"/>
        <v>0</v>
      </c>
      <c r="Q701" s="512"/>
      <c r="R701" s="109">
        <f t="shared" si="164"/>
        <v>60</v>
      </c>
      <c r="S701" s="512">
        <v>50</v>
      </c>
      <c r="T701" s="109">
        <v>57</v>
      </c>
      <c r="U701" s="109" t="s">
        <v>53</v>
      </c>
      <c r="V701" s="92"/>
      <c r="W701" s="93"/>
      <c r="X701" s="524" t="s">
        <v>1764</v>
      </c>
    </row>
    <row r="702" spans="1:75" ht="16.5" customHeight="1">
      <c r="A702" s="91">
        <v>17</v>
      </c>
      <c r="B702" s="94">
        <v>40</v>
      </c>
      <c r="C702" s="93" t="s">
        <v>218</v>
      </c>
      <c r="D702" s="137" t="s">
        <v>219</v>
      </c>
      <c r="E702" s="94">
        <v>1</v>
      </c>
      <c r="F702" s="96" t="s">
        <v>44</v>
      </c>
      <c r="G702" s="94" t="s">
        <v>1056</v>
      </c>
      <c r="H702" s="94">
        <v>12</v>
      </c>
      <c r="I702" s="94">
        <v>18</v>
      </c>
      <c r="J702" s="94"/>
      <c r="K702" s="94"/>
      <c r="L702" s="109">
        <v>30</v>
      </c>
      <c r="M702" s="109">
        <v>1</v>
      </c>
      <c r="N702" s="109">
        <f t="shared" si="161"/>
        <v>12</v>
      </c>
      <c r="O702" s="109">
        <f t="shared" si="162"/>
        <v>18</v>
      </c>
      <c r="P702" s="109">
        <f t="shared" si="163"/>
        <v>0</v>
      </c>
      <c r="Q702" s="512"/>
      <c r="R702" s="109">
        <f t="shared" si="164"/>
        <v>30</v>
      </c>
      <c r="S702" s="512">
        <v>50</v>
      </c>
      <c r="T702" s="109">
        <v>57</v>
      </c>
      <c r="U702" s="109" t="s">
        <v>396</v>
      </c>
      <c r="V702" s="92"/>
      <c r="W702" s="93"/>
      <c r="X702" s="524" t="s">
        <v>1764</v>
      </c>
    </row>
    <row r="703" spans="1:75" ht="16.5" customHeight="1">
      <c r="A703" s="91">
        <v>18</v>
      </c>
      <c r="B703" s="94">
        <v>40</v>
      </c>
      <c r="C703" s="93" t="s">
        <v>849</v>
      </c>
      <c r="D703" s="137" t="s">
        <v>850</v>
      </c>
      <c r="E703" s="94">
        <v>1</v>
      </c>
      <c r="F703" s="96" t="s">
        <v>44</v>
      </c>
      <c r="G703" s="94" t="s">
        <v>1056</v>
      </c>
      <c r="H703" s="94">
        <v>12</v>
      </c>
      <c r="I703" s="94">
        <v>18</v>
      </c>
      <c r="J703" s="94"/>
      <c r="K703" s="94"/>
      <c r="L703" s="109">
        <v>30</v>
      </c>
      <c r="M703" s="109">
        <v>1</v>
      </c>
      <c r="N703" s="109">
        <f t="shared" si="161"/>
        <v>12</v>
      </c>
      <c r="O703" s="109">
        <f t="shared" si="162"/>
        <v>18</v>
      </c>
      <c r="P703" s="109">
        <f t="shared" si="163"/>
        <v>0</v>
      </c>
      <c r="Q703" s="512"/>
      <c r="R703" s="109">
        <f t="shared" si="164"/>
        <v>30</v>
      </c>
      <c r="S703" s="512">
        <v>50</v>
      </c>
      <c r="T703" s="109">
        <v>57</v>
      </c>
      <c r="U703" s="109" t="s">
        <v>396</v>
      </c>
      <c r="V703" s="92"/>
      <c r="W703" s="93"/>
      <c r="X703" s="524" t="s">
        <v>1764</v>
      </c>
    </row>
    <row r="704" spans="1:75" ht="16.5" customHeight="1">
      <c r="A704" s="91">
        <v>19</v>
      </c>
      <c r="B704" s="94">
        <v>40</v>
      </c>
      <c r="C704" s="93" t="s">
        <v>630</v>
      </c>
      <c r="D704" s="137" t="s">
        <v>221</v>
      </c>
      <c r="E704" s="94">
        <v>1</v>
      </c>
      <c r="F704" s="96" t="s">
        <v>44</v>
      </c>
      <c r="G704" s="94" t="s">
        <v>1056</v>
      </c>
      <c r="H704" s="94">
        <v>12</v>
      </c>
      <c r="I704" s="94">
        <v>18</v>
      </c>
      <c r="J704" s="94"/>
      <c r="K704" s="94"/>
      <c r="L704" s="109">
        <v>30</v>
      </c>
      <c r="M704" s="109">
        <v>1</v>
      </c>
      <c r="N704" s="109">
        <f t="shared" si="161"/>
        <v>12</v>
      </c>
      <c r="O704" s="109">
        <f t="shared" si="162"/>
        <v>18</v>
      </c>
      <c r="P704" s="109">
        <f t="shared" si="163"/>
        <v>0</v>
      </c>
      <c r="Q704" s="512"/>
      <c r="R704" s="109">
        <f t="shared" si="164"/>
        <v>30</v>
      </c>
      <c r="S704" s="512">
        <v>50</v>
      </c>
      <c r="T704" s="109">
        <v>57</v>
      </c>
      <c r="U704" s="109" t="s">
        <v>396</v>
      </c>
      <c r="V704" s="92"/>
      <c r="W704" s="93"/>
      <c r="X704" s="524" t="s">
        <v>1764</v>
      </c>
    </row>
    <row r="705" spans="1:75" ht="16.5" customHeight="1">
      <c r="A705" s="91">
        <v>20</v>
      </c>
      <c r="B705" s="94">
        <v>40</v>
      </c>
      <c r="C705" s="93" t="s">
        <v>218</v>
      </c>
      <c r="D705" s="137" t="s">
        <v>219</v>
      </c>
      <c r="E705" s="94">
        <v>1</v>
      </c>
      <c r="F705" s="96" t="s">
        <v>44</v>
      </c>
      <c r="G705" s="94" t="s">
        <v>1056</v>
      </c>
      <c r="H705" s="94">
        <v>12</v>
      </c>
      <c r="I705" s="94">
        <v>18</v>
      </c>
      <c r="J705" s="94"/>
      <c r="K705" s="94"/>
      <c r="L705" s="109">
        <v>30</v>
      </c>
      <c r="M705" s="109">
        <v>1</v>
      </c>
      <c r="N705" s="109">
        <f t="shared" si="161"/>
        <v>12</v>
      </c>
      <c r="O705" s="109">
        <f t="shared" si="162"/>
        <v>18</v>
      </c>
      <c r="P705" s="109">
        <f t="shared" si="163"/>
        <v>0</v>
      </c>
      <c r="Q705" s="512"/>
      <c r="R705" s="109">
        <f t="shared" si="164"/>
        <v>30</v>
      </c>
      <c r="S705" s="512">
        <v>50</v>
      </c>
      <c r="T705" s="109">
        <v>57</v>
      </c>
      <c r="U705" s="109" t="s">
        <v>100</v>
      </c>
      <c r="V705" s="92" t="s">
        <v>1884</v>
      </c>
      <c r="W705" s="93"/>
      <c r="X705" s="524" t="s">
        <v>1764</v>
      </c>
    </row>
    <row r="706" spans="1:75" ht="16.5" customHeight="1">
      <c r="A706" s="91">
        <v>21</v>
      </c>
      <c r="B706" s="94">
        <v>40</v>
      </c>
      <c r="C706" s="93" t="s">
        <v>305</v>
      </c>
      <c r="D706" s="137" t="s">
        <v>304</v>
      </c>
      <c r="E706" s="94">
        <v>1</v>
      </c>
      <c r="F706" s="96" t="s">
        <v>44</v>
      </c>
      <c r="G706" s="94" t="s">
        <v>1056</v>
      </c>
      <c r="H706" s="94">
        <v>12</v>
      </c>
      <c r="I706" s="94">
        <v>18</v>
      </c>
      <c r="J706" s="94"/>
      <c r="K706" s="94"/>
      <c r="L706" s="109">
        <v>30</v>
      </c>
      <c r="M706" s="109">
        <v>1</v>
      </c>
      <c r="N706" s="109">
        <f t="shared" si="161"/>
        <v>12</v>
      </c>
      <c r="O706" s="109">
        <f t="shared" si="162"/>
        <v>18</v>
      </c>
      <c r="P706" s="109">
        <f t="shared" si="163"/>
        <v>0</v>
      </c>
      <c r="Q706" s="512"/>
      <c r="R706" s="109">
        <f t="shared" si="164"/>
        <v>30</v>
      </c>
      <c r="S706" s="512">
        <v>50</v>
      </c>
      <c r="T706" s="109">
        <v>57</v>
      </c>
      <c r="U706" s="109" t="s">
        <v>100</v>
      </c>
      <c r="V706" s="92" t="s">
        <v>1884</v>
      </c>
      <c r="W706" s="112"/>
      <c r="X706" s="524" t="s">
        <v>1764</v>
      </c>
    </row>
    <row r="707" spans="1:75" ht="16.5" customHeight="1">
      <c r="A707" s="91">
        <v>22</v>
      </c>
      <c r="B707" s="94">
        <v>40</v>
      </c>
      <c r="C707" s="93" t="s">
        <v>1747</v>
      </c>
      <c r="D707" s="137" t="s">
        <v>220</v>
      </c>
      <c r="E707" s="94">
        <v>1</v>
      </c>
      <c r="F707" s="96" t="s">
        <v>44</v>
      </c>
      <c r="G707" s="94" t="s">
        <v>1056</v>
      </c>
      <c r="H707" s="94">
        <v>12</v>
      </c>
      <c r="I707" s="94">
        <v>18</v>
      </c>
      <c r="J707" s="94"/>
      <c r="K707" s="94"/>
      <c r="L707" s="109">
        <v>30</v>
      </c>
      <c r="M707" s="109">
        <v>1</v>
      </c>
      <c r="N707" s="109">
        <f t="shared" si="161"/>
        <v>12</v>
      </c>
      <c r="O707" s="109">
        <f t="shared" si="162"/>
        <v>18</v>
      </c>
      <c r="P707" s="109">
        <f t="shared" si="163"/>
        <v>0</v>
      </c>
      <c r="Q707" s="512"/>
      <c r="R707" s="109">
        <f t="shared" si="164"/>
        <v>30</v>
      </c>
      <c r="S707" s="512">
        <v>50</v>
      </c>
      <c r="T707" s="109">
        <v>57</v>
      </c>
      <c r="U707" s="109" t="s">
        <v>314</v>
      </c>
      <c r="V707" s="92" t="s">
        <v>1588</v>
      </c>
      <c r="W707" s="112"/>
      <c r="X707" s="524" t="s">
        <v>1764</v>
      </c>
    </row>
    <row r="708" spans="1:75" ht="16.5" customHeight="1">
      <c r="A708" s="91">
        <v>23</v>
      </c>
      <c r="B708" s="94">
        <v>40</v>
      </c>
      <c r="C708" s="93" t="s">
        <v>849</v>
      </c>
      <c r="D708" s="137" t="s">
        <v>850</v>
      </c>
      <c r="E708" s="94">
        <v>1</v>
      </c>
      <c r="F708" s="96" t="s">
        <v>44</v>
      </c>
      <c r="G708" s="94" t="s">
        <v>1056</v>
      </c>
      <c r="H708" s="94">
        <v>12</v>
      </c>
      <c r="I708" s="94">
        <v>18</v>
      </c>
      <c r="J708" s="94"/>
      <c r="K708" s="94"/>
      <c r="L708" s="109">
        <v>30</v>
      </c>
      <c r="M708" s="109">
        <v>1</v>
      </c>
      <c r="N708" s="109">
        <f t="shared" si="161"/>
        <v>12</v>
      </c>
      <c r="O708" s="109">
        <f t="shared" si="162"/>
        <v>18</v>
      </c>
      <c r="P708" s="109">
        <f t="shared" si="163"/>
        <v>0</v>
      </c>
      <c r="Q708" s="512"/>
      <c r="R708" s="109">
        <f t="shared" si="164"/>
        <v>30</v>
      </c>
      <c r="S708" s="512">
        <v>50</v>
      </c>
      <c r="T708" s="109">
        <v>57</v>
      </c>
      <c r="U708" s="109" t="s">
        <v>314</v>
      </c>
      <c r="V708" s="92" t="s">
        <v>1588</v>
      </c>
      <c r="W708" s="112"/>
      <c r="X708" s="524" t="s">
        <v>1764</v>
      </c>
    </row>
    <row r="709" spans="1:75" ht="16.5" customHeight="1">
      <c r="A709" s="91">
        <v>24</v>
      </c>
      <c r="B709" s="94">
        <v>40</v>
      </c>
      <c r="C709" s="93" t="s">
        <v>218</v>
      </c>
      <c r="D709" s="137" t="s">
        <v>219</v>
      </c>
      <c r="E709" s="94">
        <v>1</v>
      </c>
      <c r="F709" s="96" t="s">
        <v>44</v>
      </c>
      <c r="G709" s="94" t="s">
        <v>1056</v>
      </c>
      <c r="H709" s="94">
        <v>12</v>
      </c>
      <c r="I709" s="94">
        <v>18</v>
      </c>
      <c r="J709" s="94"/>
      <c r="K709" s="94"/>
      <c r="L709" s="109">
        <v>30</v>
      </c>
      <c r="M709" s="109">
        <v>1</v>
      </c>
      <c r="N709" s="109">
        <f t="shared" si="161"/>
        <v>12</v>
      </c>
      <c r="O709" s="109">
        <f t="shared" si="162"/>
        <v>18</v>
      </c>
      <c r="P709" s="109">
        <f t="shared" si="163"/>
        <v>0</v>
      </c>
      <c r="Q709" s="512"/>
      <c r="R709" s="109">
        <f t="shared" si="164"/>
        <v>30</v>
      </c>
      <c r="S709" s="512">
        <v>55</v>
      </c>
      <c r="T709" s="109">
        <v>57</v>
      </c>
      <c r="U709" s="109" t="s">
        <v>74</v>
      </c>
      <c r="V709" s="92"/>
      <c r="W709" s="112"/>
      <c r="X709" s="524" t="s">
        <v>1764</v>
      </c>
    </row>
    <row r="710" spans="1:75" ht="16.5" customHeight="1">
      <c r="A710" s="91">
        <v>25</v>
      </c>
      <c r="B710" s="94">
        <v>40</v>
      </c>
      <c r="C710" s="93" t="s">
        <v>849</v>
      </c>
      <c r="D710" s="137" t="s">
        <v>850</v>
      </c>
      <c r="E710" s="94">
        <v>1</v>
      </c>
      <c r="F710" s="96" t="s">
        <v>44</v>
      </c>
      <c r="G710" s="94" t="s">
        <v>1056</v>
      </c>
      <c r="H710" s="94">
        <v>12</v>
      </c>
      <c r="I710" s="94">
        <v>18</v>
      </c>
      <c r="J710" s="94"/>
      <c r="K710" s="94"/>
      <c r="L710" s="109">
        <v>30</v>
      </c>
      <c r="M710" s="109">
        <v>2</v>
      </c>
      <c r="N710" s="109">
        <f t="shared" si="161"/>
        <v>24</v>
      </c>
      <c r="O710" s="109">
        <f t="shared" si="162"/>
        <v>36</v>
      </c>
      <c r="P710" s="109">
        <f t="shared" si="163"/>
        <v>0</v>
      </c>
      <c r="Q710" s="512"/>
      <c r="R710" s="109">
        <f t="shared" si="164"/>
        <v>60</v>
      </c>
      <c r="S710" s="512">
        <v>55</v>
      </c>
      <c r="T710" s="109">
        <v>57</v>
      </c>
      <c r="U710" s="109" t="s">
        <v>74</v>
      </c>
      <c r="V710" s="92"/>
      <c r="W710" s="112"/>
      <c r="X710" s="524" t="s">
        <v>1764</v>
      </c>
    </row>
    <row r="711" spans="1:75" ht="16.5" customHeight="1">
      <c r="A711" s="91">
        <v>26</v>
      </c>
      <c r="B711" s="94">
        <v>40</v>
      </c>
      <c r="C711" s="93" t="s">
        <v>630</v>
      </c>
      <c r="D711" s="137" t="s">
        <v>221</v>
      </c>
      <c r="E711" s="94">
        <v>1</v>
      </c>
      <c r="F711" s="96" t="s">
        <v>44</v>
      </c>
      <c r="G711" s="94" t="s">
        <v>1056</v>
      </c>
      <c r="H711" s="94">
        <v>12</v>
      </c>
      <c r="I711" s="94">
        <v>18</v>
      </c>
      <c r="J711" s="94"/>
      <c r="K711" s="94"/>
      <c r="L711" s="109">
        <v>30</v>
      </c>
      <c r="M711" s="109">
        <v>2</v>
      </c>
      <c r="N711" s="109">
        <f t="shared" si="161"/>
        <v>24</v>
      </c>
      <c r="O711" s="109">
        <f t="shared" si="162"/>
        <v>36</v>
      </c>
      <c r="P711" s="109">
        <f t="shared" si="163"/>
        <v>0</v>
      </c>
      <c r="Q711" s="512"/>
      <c r="R711" s="109">
        <f t="shared" si="164"/>
        <v>60</v>
      </c>
      <c r="S711" s="512">
        <v>55</v>
      </c>
      <c r="T711" s="109">
        <v>57</v>
      </c>
      <c r="U711" s="109" t="s">
        <v>74</v>
      </c>
      <c r="V711" s="92"/>
      <c r="W711" s="112"/>
      <c r="X711" s="524" t="s">
        <v>1764</v>
      </c>
    </row>
    <row r="712" spans="1:75" ht="16.5" customHeight="1">
      <c r="A712" s="91">
        <v>27</v>
      </c>
      <c r="B712" s="94">
        <v>40</v>
      </c>
      <c r="C712" s="93" t="s">
        <v>1747</v>
      </c>
      <c r="D712" s="137" t="s">
        <v>220</v>
      </c>
      <c r="E712" s="94">
        <v>1</v>
      </c>
      <c r="F712" s="96" t="s">
        <v>44</v>
      </c>
      <c r="G712" s="94" t="s">
        <v>1056</v>
      </c>
      <c r="H712" s="94">
        <v>12</v>
      </c>
      <c r="I712" s="94">
        <v>18</v>
      </c>
      <c r="J712" s="94"/>
      <c r="K712" s="94"/>
      <c r="L712" s="109">
        <v>30</v>
      </c>
      <c r="M712" s="109">
        <v>1</v>
      </c>
      <c r="N712" s="109">
        <f t="shared" si="161"/>
        <v>12</v>
      </c>
      <c r="O712" s="109">
        <f t="shared" si="162"/>
        <v>18</v>
      </c>
      <c r="P712" s="109">
        <f t="shared" si="163"/>
        <v>0</v>
      </c>
      <c r="Q712" s="512"/>
      <c r="R712" s="109">
        <f t="shared" si="164"/>
        <v>30</v>
      </c>
      <c r="S712" s="512">
        <v>50</v>
      </c>
      <c r="T712" s="109">
        <v>57</v>
      </c>
      <c r="U712" s="109" t="s">
        <v>60</v>
      </c>
      <c r="V712" s="92"/>
      <c r="W712" s="112"/>
      <c r="X712" s="524" t="s">
        <v>1764</v>
      </c>
    </row>
    <row r="713" spans="1:75" ht="16.5" customHeight="1">
      <c r="A713" s="91">
        <v>28</v>
      </c>
      <c r="B713" s="94">
        <v>40</v>
      </c>
      <c r="C713" s="93" t="s">
        <v>630</v>
      </c>
      <c r="D713" s="137" t="s">
        <v>221</v>
      </c>
      <c r="E713" s="94">
        <v>1</v>
      </c>
      <c r="F713" s="96" t="s">
        <v>44</v>
      </c>
      <c r="G713" s="94" t="s">
        <v>1056</v>
      </c>
      <c r="H713" s="94">
        <v>12</v>
      </c>
      <c r="I713" s="94">
        <v>18</v>
      </c>
      <c r="J713" s="94"/>
      <c r="K713" s="94"/>
      <c r="L713" s="109">
        <v>30</v>
      </c>
      <c r="M713" s="109">
        <v>2</v>
      </c>
      <c r="N713" s="109">
        <f t="shared" si="161"/>
        <v>24</v>
      </c>
      <c r="O713" s="109">
        <f t="shared" si="162"/>
        <v>36</v>
      </c>
      <c r="P713" s="109">
        <f t="shared" si="163"/>
        <v>0</v>
      </c>
      <c r="Q713" s="512"/>
      <c r="R713" s="109">
        <f t="shared" si="164"/>
        <v>60</v>
      </c>
      <c r="S713" s="512">
        <v>50</v>
      </c>
      <c r="T713" s="109">
        <v>57</v>
      </c>
      <c r="U713" s="109" t="s">
        <v>60</v>
      </c>
      <c r="V713" s="92"/>
      <c r="W713" s="112"/>
      <c r="X713" s="524" t="s">
        <v>1764</v>
      </c>
    </row>
    <row r="714" spans="1:75" ht="16.5" customHeight="1">
      <c r="A714" s="91">
        <v>29</v>
      </c>
      <c r="B714" s="94">
        <v>40</v>
      </c>
      <c r="C714" s="93" t="s">
        <v>305</v>
      </c>
      <c r="D714" s="137" t="s">
        <v>304</v>
      </c>
      <c r="E714" s="94">
        <v>1</v>
      </c>
      <c r="F714" s="96" t="s">
        <v>44</v>
      </c>
      <c r="G714" s="94" t="s">
        <v>1056</v>
      </c>
      <c r="H714" s="94">
        <v>12</v>
      </c>
      <c r="I714" s="94">
        <v>18</v>
      </c>
      <c r="J714" s="94"/>
      <c r="K714" s="94"/>
      <c r="L714" s="109">
        <v>30</v>
      </c>
      <c r="M714" s="109">
        <v>1</v>
      </c>
      <c r="N714" s="109">
        <f t="shared" si="161"/>
        <v>12</v>
      </c>
      <c r="O714" s="109">
        <f t="shared" si="162"/>
        <v>18</v>
      </c>
      <c r="P714" s="109">
        <f t="shared" si="163"/>
        <v>0</v>
      </c>
      <c r="Q714" s="512"/>
      <c r="R714" s="109">
        <f t="shared" si="164"/>
        <v>30</v>
      </c>
      <c r="S714" s="512">
        <v>50</v>
      </c>
      <c r="T714" s="109">
        <v>57</v>
      </c>
      <c r="U714" s="109" t="s">
        <v>60</v>
      </c>
      <c r="V714" s="92"/>
      <c r="W714" s="112"/>
      <c r="X714" s="524" t="s">
        <v>1764</v>
      </c>
    </row>
    <row r="715" spans="1:75" ht="16.5" customHeight="1">
      <c r="A715" s="91">
        <v>30</v>
      </c>
      <c r="B715" s="94">
        <v>40</v>
      </c>
      <c r="C715" s="93" t="s">
        <v>630</v>
      </c>
      <c r="D715" s="137" t="s">
        <v>221</v>
      </c>
      <c r="E715" s="94">
        <v>1</v>
      </c>
      <c r="F715" s="96" t="s">
        <v>44</v>
      </c>
      <c r="G715" s="94" t="s">
        <v>1056</v>
      </c>
      <c r="H715" s="94">
        <v>12</v>
      </c>
      <c r="I715" s="94">
        <v>18</v>
      </c>
      <c r="J715" s="94"/>
      <c r="K715" s="94"/>
      <c r="L715" s="109">
        <v>30</v>
      </c>
      <c r="M715" s="109">
        <v>1</v>
      </c>
      <c r="N715" s="109">
        <f t="shared" si="161"/>
        <v>12</v>
      </c>
      <c r="O715" s="109">
        <f t="shared" si="162"/>
        <v>18</v>
      </c>
      <c r="P715" s="109">
        <f t="shared" si="163"/>
        <v>0</v>
      </c>
      <c r="Q715" s="512"/>
      <c r="R715" s="109">
        <f t="shared" si="164"/>
        <v>30</v>
      </c>
      <c r="S715" s="512">
        <v>52</v>
      </c>
      <c r="T715" s="109">
        <v>57</v>
      </c>
      <c r="U715" s="109" t="s">
        <v>79</v>
      </c>
      <c r="V715" s="92"/>
      <c r="W715" s="112"/>
      <c r="X715" s="524" t="s">
        <v>1764</v>
      </c>
    </row>
    <row r="716" spans="1:75" ht="16.5" customHeight="1">
      <c r="A716" s="91">
        <v>31</v>
      </c>
      <c r="B716" s="94">
        <v>40</v>
      </c>
      <c r="C716" s="93" t="s">
        <v>305</v>
      </c>
      <c r="D716" s="137" t="s">
        <v>304</v>
      </c>
      <c r="E716" s="94">
        <v>1</v>
      </c>
      <c r="F716" s="96" t="s">
        <v>44</v>
      </c>
      <c r="G716" s="94" t="s">
        <v>1056</v>
      </c>
      <c r="H716" s="94">
        <v>12</v>
      </c>
      <c r="I716" s="94">
        <v>18</v>
      </c>
      <c r="J716" s="94"/>
      <c r="K716" s="94"/>
      <c r="L716" s="109">
        <v>30</v>
      </c>
      <c r="M716" s="109">
        <v>1</v>
      </c>
      <c r="N716" s="109">
        <f t="shared" si="161"/>
        <v>12</v>
      </c>
      <c r="O716" s="109">
        <f t="shared" si="162"/>
        <v>18</v>
      </c>
      <c r="P716" s="109">
        <f t="shared" si="163"/>
        <v>0</v>
      </c>
      <c r="Q716" s="512"/>
      <c r="R716" s="109">
        <f t="shared" si="164"/>
        <v>30</v>
      </c>
      <c r="S716" s="512">
        <v>52</v>
      </c>
      <c r="T716" s="109">
        <v>57</v>
      </c>
      <c r="U716" s="109" t="s">
        <v>79</v>
      </c>
      <c r="V716" s="92"/>
      <c r="W716" s="112"/>
      <c r="X716" s="524" t="s">
        <v>1764</v>
      </c>
    </row>
    <row r="717" spans="1:75" ht="16.5" customHeight="1">
      <c r="A717" s="91">
        <v>32</v>
      </c>
      <c r="B717" s="94">
        <v>40</v>
      </c>
      <c r="C717" s="93" t="s">
        <v>849</v>
      </c>
      <c r="D717" s="137" t="s">
        <v>850</v>
      </c>
      <c r="E717" s="94">
        <v>1</v>
      </c>
      <c r="F717" s="96" t="s">
        <v>44</v>
      </c>
      <c r="G717" s="94" t="s">
        <v>1056</v>
      </c>
      <c r="H717" s="94">
        <v>12</v>
      </c>
      <c r="I717" s="94">
        <v>18</v>
      </c>
      <c r="J717" s="94"/>
      <c r="K717" s="94"/>
      <c r="L717" s="109">
        <v>30</v>
      </c>
      <c r="M717" s="109">
        <v>1</v>
      </c>
      <c r="N717" s="109">
        <f t="shared" si="161"/>
        <v>12</v>
      </c>
      <c r="O717" s="109">
        <f t="shared" si="162"/>
        <v>18</v>
      </c>
      <c r="P717" s="109">
        <f t="shared" si="163"/>
        <v>0</v>
      </c>
      <c r="Q717" s="512"/>
      <c r="R717" s="109">
        <f t="shared" si="164"/>
        <v>30</v>
      </c>
      <c r="S717" s="512">
        <v>52</v>
      </c>
      <c r="T717" s="109">
        <v>57</v>
      </c>
      <c r="U717" s="109" t="s">
        <v>79</v>
      </c>
      <c r="V717" s="92"/>
      <c r="W717" s="112"/>
      <c r="X717" s="524" t="s">
        <v>1764</v>
      </c>
    </row>
    <row r="718" spans="1:75" ht="16.5" customHeight="1">
      <c r="A718" s="91">
        <v>33</v>
      </c>
      <c r="B718" s="94">
        <v>40</v>
      </c>
      <c r="C718" s="93" t="s">
        <v>630</v>
      </c>
      <c r="D718" s="137" t="s">
        <v>221</v>
      </c>
      <c r="E718" s="94">
        <v>1</v>
      </c>
      <c r="F718" s="96" t="s">
        <v>44</v>
      </c>
      <c r="G718" s="94" t="s">
        <v>1056</v>
      </c>
      <c r="H718" s="94">
        <v>12</v>
      </c>
      <c r="I718" s="94">
        <v>18</v>
      </c>
      <c r="J718" s="94"/>
      <c r="K718" s="94"/>
      <c r="L718" s="109">
        <v>30</v>
      </c>
      <c r="M718" s="109">
        <v>3</v>
      </c>
      <c r="N718" s="109">
        <f t="shared" ref="N718:N749" si="165">H718*M718</f>
        <v>36</v>
      </c>
      <c r="O718" s="109">
        <f t="shared" ref="O718:O753" si="166">I718*M718</f>
        <v>54</v>
      </c>
      <c r="P718" s="109">
        <f t="shared" ref="P718:P753" si="167">J718*M718</f>
        <v>0</v>
      </c>
      <c r="Q718" s="512"/>
      <c r="R718" s="109">
        <f t="shared" ref="R718:R749" si="168">L718*M718</f>
        <v>90</v>
      </c>
      <c r="S718" s="512">
        <v>52</v>
      </c>
      <c r="T718" s="109">
        <v>58</v>
      </c>
      <c r="U718" s="109" t="s">
        <v>812</v>
      </c>
      <c r="V718" s="92" t="s">
        <v>1699</v>
      </c>
      <c r="W718" s="112"/>
      <c r="X718" s="524" t="s">
        <v>1764</v>
      </c>
    </row>
    <row r="719" spans="1:75" s="134" customFormat="1" ht="16.5" customHeight="1">
      <c r="A719" s="91">
        <v>34</v>
      </c>
      <c r="B719" s="94">
        <v>40</v>
      </c>
      <c r="C719" s="93" t="s">
        <v>218</v>
      </c>
      <c r="D719" s="137" t="s">
        <v>219</v>
      </c>
      <c r="E719" s="94">
        <v>1</v>
      </c>
      <c r="F719" s="96" t="s">
        <v>44</v>
      </c>
      <c r="G719" s="94" t="s">
        <v>1056</v>
      </c>
      <c r="H719" s="94">
        <v>12</v>
      </c>
      <c r="I719" s="94">
        <v>18</v>
      </c>
      <c r="J719" s="94"/>
      <c r="K719" s="94"/>
      <c r="L719" s="109">
        <v>30</v>
      </c>
      <c r="M719" s="109">
        <v>4</v>
      </c>
      <c r="N719" s="109">
        <f t="shared" si="165"/>
        <v>48</v>
      </c>
      <c r="O719" s="109">
        <f t="shared" si="166"/>
        <v>72</v>
      </c>
      <c r="P719" s="109">
        <f t="shared" si="167"/>
        <v>0</v>
      </c>
      <c r="Q719" s="512"/>
      <c r="R719" s="109">
        <f t="shared" si="168"/>
        <v>120</v>
      </c>
      <c r="S719" s="512">
        <v>52</v>
      </c>
      <c r="T719" s="109">
        <v>58</v>
      </c>
      <c r="U719" s="109" t="s">
        <v>812</v>
      </c>
      <c r="V719" s="92" t="s">
        <v>1699</v>
      </c>
      <c r="W719" s="112"/>
      <c r="X719" s="524" t="s">
        <v>1764</v>
      </c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 ht="16.5" customHeight="1">
      <c r="A720" s="91">
        <v>35</v>
      </c>
      <c r="B720" s="94">
        <v>40</v>
      </c>
      <c r="C720" s="93" t="s">
        <v>630</v>
      </c>
      <c r="D720" s="137" t="s">
        <v>221</v>
      </c>
      <c r="E720" s="94">
        <v>1</v>
      </c>
      <c r="F720" s="96" t="s">
        <v>44</v>
      </c>
      <c r="G720" s="94" t="s">
        <v>1056</v>
      </c>
      <c r="H720" s="94">
        <v>12</v>
      </c>
      <c r="I720" s="94">
        <v>18</v>
      </c>
      <c r="J720" s="94"/>
      <c r="K720" s="94"/>
      <c r="L720" s="109">
        <v>30</v>
      </c>
      <c r="M720" s="109">
        <v>2</v>
      </c>
      <c r="N720" s="109">
        <f t="shared" si="165"/>
        <v>24</v>
      </c>
      <c r="O720" s="109">
        <f t="shared" si="166"/>
        <v>36</v>
      </c>
      <c r="P720" s="109">
        <f t="shared" si="167"/>
        <v>0</v>
      </c>
      <c r="Q720" s="512"/>
      <c r="R720" s="109">
        <f t="shared" si="168"/>
        <v>60</v>
      </c>
      <c r="S720" s="512">
        <v>57</v>
      </c>
      <c r="T720" s="109">
        <v>58</v>
      </c>
      <c r="U720" s="109" t="s">
        <v>23</v>
      </c>
      <c r="V720" s="92"/>
      <c r="W720" s="112"/>
      <c r="X720" s="524" t="s">
        <v>1764</v>
      </c>
    </row>
    <row r="721" spans="1:75" ht="16.5" customHeight="1">
      <c r="A721" s="91">
        <v>36</v>
      </c>
      <c r="B721" s="94">
        <v>40</v>
      </c>
      <c r="C721" s="93" t="s">
        <v>305</v>
      </c>
      <c r="D721" s="137" t="s">
        <v>304</v>
      </c>
      <c r="E721" s="94">
        <v>1</v>
      </c>
      <c r="F721" s="96" t="s">
        <v>44</v>
      </c>
      <c r="G721" s="94" t="s">
        <v>1056</v>
      </c>
      <c r="H721" s="94">
        <v>12</v>
      </c>
      <c r="I721" s="94">
        <v>18</v>
      </c>
      <c r="J721" s="94"/>
      <c r="K721" s="94"/>
      <c r="L721" s="109">
        <v>30</v>
      </c>
      <c r="M721" s="109">
        <v>1</v>
      </c>
      <c r="N721" s="109">
        <f t="shared" si="165"/>
        <v>12</v>
      </c>
      <c r="O721" s="109">
        <f t="shared" si="166"/>
        <v>18</v>
      </c>
      <c r="P721" s="109">
        <f t="shared" si="167"/>
        <v>0</v>
      </c>
      <c r="Q721" s="512"/>
      <c r="R721" s="109">
        <f t="shared" si="168"/>
        <v>30</v>
      </c>
      <c r="S721" s="512">
        <v>58</v>
      </c>
      <c r="T721" s="109">
        <v>58</v>
      </c>
      <c r="U721" s="109" t="s">
        <v>23</v>
      </c>
      <c r="V721" s="92"/>
      <c r="W721" s="112"/>
      <c r="X721" s="524" t="s">
        <v>1764</v>
      </c>
    </row>
    <row r="722" spans="1:75" ht="16.5" customHeight="1">
      <c r="A722" s="91">
        <v>37</v>
      </c>
      <c r="B722" s="94">
        <v>40</v>
      </c>
      <c r="C722" s="93" t="s">
        <v>630</v>
      </c>
      <c r="D722" s="137" t="s">
        <v>221</v>
      </c>
      <c r="E722" s="94">
        <v>1</v>
      </c>
      <c r="F722" s="96" t="s">
        <v>44</v>
      </c>
      <c r="G722" s="94" t="s">
        <v>1056</v>
      </c>
      <c r="H722" s="94">
        <v>12</v>
      </c>
      <c r="I722" s="94">
        <v>18</v>
      </c>
      <c r="J722" s="94"/>
      <c r="K722" s="94"/>
      <c r="L722" s="109">
        <v>30</v>
      </c>
      <c r="M722" s="109">
        <v>2</v>
      </c>
      <c r="N722" s="109">
        <f t="shared" si="165"/>
        <v>24</v>
      </c>
      <c r="O722" s="109">
        <f t="shared" si="166"/>
        <v>36</v>
      </c>
      <c r="P722" s="109">
        <f t="shared" si="167"/>
        <v>0</v>
      </c>
      <c r="Q722" s="512"/>
      <c r="R722" s="109">
        <f t="shared" si="168"/>
        <v>60</v>
      </c>
      <c r="S722" s="512">
        <v>55</v>
      </c>
      <c r="T722" s="109">
        <v>58</v>
      </c>
      <c r="U722" s="109" t="s">
        <v>71</v>
      </c>
      <c r="V722" s="92"/>
      <c r="W722" s="112"/>
      <c r="X722" s="524" t="s">
        <v>1764</v>
      </c>
    </row>
    <row r="723" spans="1:75" ht="16.5" customHeight="1">
      <c r="A723" s="91">
        <v>38</v>
      </c>
      <c r="B723" s="94">
        <v>40</v>
      </c>
      <c r="C723" s="93" t="s">
        <v>305</v>
      </c>
      <c r="D723" s="137" t="s">
        <v>304</v>
      </c>
      <c r="E723" s="94">
        <v>1</v>
      </c>
      <c r="F723" s="96" t="s">
        <v>44</v>
      </c>
      <c r="G723" s="94" t="s">
        <v>1056</v>
      </c>
      <c r="H723" s="94">
        <v>12</v>
      </c>
      <c r="I723" s="94">
        <v>18</v>
      </c>
      <c r="J723" s="94"/>
      <c r="K723" s="94"/>
      <c r="L723" s="109">
        <v>30</v>
      </c>
      <c r="M723" s="109">
        <v>1</v>
      </c>
      <c r="N723" s="109">
        <f t="shared" si="165"/>
        <v>12</v>
      </c>
      <c r="O723" s="109">
        <f t="shared" si="166"/>
        <v>18</v>
      </c>
      <c r="P723" s="109">
        <f t="shared" si="167"/>
        <v>0</v>
      </c>
      <c r="Q723" s="512"/>
      <c r="R723" s="109">
        <f t="shared" si="168"/>
        <v>30</v>
      </c>
      <c r="S723" s="512">
        <v>56</v>
      </c>
      <c r="T723" s="109">
        <v>58</v>
      </c>
      <c r="U723" s="109" t="s">
        <v>71</v>
      </c>
      <c r="V723" s="92"/>
      <c r="W723" s="112"/>
      <c r="X723" s="524" t="s">
        <v>1764</v>
      </c>
    </row>
    <row r="724" spans="1:75" ht="16.5" customHeight="1">
      <c r="A724" s="91">
        <v>39</v>
      </c>
      <c r="B724" s="94">
        <v>40</v>
      </c>
      <c r="C724" s="93" t="s">
        <v>218</v>
      </c>
      <c r="D724" s="137" t="s">
        <v>219</v>
      </c>
      <c r="E724" s="94">
        <v>1</v>
      </c>
      <c r="F724" s="96" t="s">
        <v>44</v>
      </c>
      <c r="G724" s="94" t="s">
        <v>1056</v>
      </c>
      <c r="H724" s="94">
        <v>12</v>
      </c>
      <c r="I724" s="94">
        <v>18</v>
      </c>
      <c r="J724" s="94"/>
      <c r="K724" s="94"/>
      <c r="L724" s="109">
        <v>30</v>
      </c>
      <c r="M724" s="109">
        <v>2</v>
      </c>
      <c r="N724" s="109">
        <f t="shared" si="165"/>
        <v>24</v>
      </c>
      <c r="O724" s="109">
        <f t="shared" si="166"/>
        <v>36</v>
      </c>
      <c r="P724" s="109">
        <f t="shared" si="167"/>
        <v>0</v>
      </c>
      <c r="Q724" s="512"/>
      <c r="R724" s="109">
        <f t="shared" si="168"/>
        <v>60</v>
      </c>
      <c r="S724" s="512">
        <v>55</v>
      </c>
      <c r="T724" s="109">
        <v>58</v>
      </c>
      <c r="U724" s="109" t="s">
        <v>99</v>
      </c>
      <c r="V724" s="105"/>
      <c r="W724" s="115"/>
      <c r="X724" s="524" t="s">
        <v>1764</v>
      </c>
      <c r="Y724" s="134"/>
      <c r="Z724" s="134"/>
      <c r="AA724" s="134"/>
      <c r="AB724" s="134"/>
      <c r="AC724" s="134"/>
      <c r="AD724" s="134"/>
      <c r="AE724" s="134"/>
      <c r="AF724" s="134"/>
      <c r="AG724" s="134"/>
      <c r="AH724" s="134"/>
      <c r="AI724" s="134"/>
      <c r="AJ724" s="134"/>
      <c r="AK724" s="134"/>
      <c r="AL724" s="134"/>
      <c r="AM724" s="134"/>
      <c r="AN724" s="134"/>
      <c r="AO724" s="134"/>
      <c r="AP724" s="134"/>
      <c r="AQ724" s="134"/>
      <c r="AR724" s="134"/>
      <c r="AS724" s="134"/>
      <c r="AT724" s="134"/>
      <c r="AU724" s="134"/>
      <c r="AV724" s="134"/>
      <c r="AW724" s="134"/>
      <c r="AX724" s="134"/>
      <c r="AY724" s="134"/>
      <c r="AZ724" s="134"/>
      <c r="BA724" s="134"/>
      <c r="BB724" s="134"/>
      <c r="BC724" s="134"/>
      <c r="BD724" s="134"/>
      <c r="BE724" s="134"/>
      <c r="BF724" s="134"/>
      <c r="BG724" s="134"/>
      <c r="BH724" s="134"/>
      <c r="BI724" s="134"/>
      <c r="BJ724" s="134"/>
      <c r="BK724" s="134"/>
      <c r="BL724" s="134"/>
      <c r="BM724" s="134"/>
      <c r="BN724" s="134"/>
      <c r="BO724" s="134"/>
      <c r="BP724" s="134"/>
      <c r="BQ724" s="134"/>
      <c r="BR724" s="134"/>
      <c r="BS724" s="134"/>
      <c r="BT724" s="134"/>
      <c r="BU724" s="134"/>
      <c r="BV724" s="134"/>
      <c r="BW724" s="134"/>
    </row>
    <row r="725" spans="1:75" ht="16.5" customHeight="1">
      <c r="A725" s="91">
        <v>40</v>
      </c>
      <c r="B725" s="94">
        <v>40</v>
      </c>
      <c r="C725" s="93" t="s">
        <v>849</v>
      </c>
      <c r="D725" s="96" t="s">
        <v>850</v>
      </c>
      <c r="E725" s="94">
        <v>1</v>
      </c>
      <c r="F725" s="96" t="s">
        <v>44</v>
      </c>
      <c r="G725" s="94" t="s">
        <v>1056</v>
      </c>
      <c r="H725" s="94">
        <v>12</v>
      </c>
      <c r="I725" s="94">
        <v>18</v>
      </c>
      <c r="J725" s="94"/>
      <c r="K725" s="94"/>
      <c r="L725" s="109">
        <v>30</v>
      </c>
      <c r="M725" s="109">
        <v>2</v>
      </c>
      <c r="N725" s="109">
        <f t="shared" si="165"/>
        <v>24</v>
      </c>
      <c r="O725" s="109">
        <f t="shared" si="166"/>
        <v>36</v>
      </c>
      <c r="P725" s="109">
        <f t="shared" si="167"/>
        <v>0</v>
      </c>
      <c r="Q725" s="512"/>
      <c r="R725" s="109">
        <f t="shared" si="168"/>
        <v>60</v>
      </c>
      <c r="S725" s="512">
        <v>55</v>
      </c>
      <c r="T725" s="109">
        <v>58</v>
      </c>
      <c r="U725" s="109" t="s">
        <v>99</v>
      </c>
      <c r="V725" s="92"/>
      <c r="W725" s="93"/>
      <c r="X725" s="524" t="s">
        <v>1764</v>
      </c>
    </row>
    <row r="726" spans="1:75" ht="16.5" customHeight="1">
      <c r="A726" s="91">
        <v>41</v>
      </c>
      <c r="B726" s="94">
        <v>40</v>
      </c>
      <c r="C726" s="93" t="s">
        <v>218</v>
      </c>
      <c r="D726" s="96" t="s">
        <v>219</v>
      </c>
      <c r="E726" s="94">
        <v>1</v>
      </c>
      <c r="F726" s="96" t="s">
        <v>44</v>
      </c>
      <c r="G726" s="94" t="s">
        <v>1056</v>
      </c>
      <c r="H726" s="94">
        <v>12</v>
      </c>
      <c r="I726" s="94">
        <v>18</v>
      </c>
      <c r="J726" s="94"/>
      <c r="K726" s="94"/>
      <c r="L726" s="109">
        <v>30</v>
      </c>
      <c r="M726" s="109">
        <v>3</v>
      </c>
      <c r="N726" s="109">
        <f t="shared" si="165"/>
        <v>36</v>
      </c>
      <c r="O726" s="109">
        <f t="shared" si="166"/>
        <v>54</v>
      </c>
      <c r="P726" s="109">
        <f t="shared" si="167"/>
        <v>0</v>
      </c>
      <c r="Q726" s="512"/>
      <c r="R726" s="109">
        <f t="shared" si="168"/>
        <v>90</v>
      </c>
      <c r="S726" s="512">
        <v>52</v>
      </c>
      <c r="T726" s="109">
        <v>58</v>
      </c>
      <c r="U726" s="109" t="s">
        <v>89</v>
      </c>
      <c r="V726" s="92"/>
      <c r="W726" s="93"/>
      <c r="X726" s="524" t="s">
        <v>1764</v>
      </c>
    </row>
    <row r="727" spans="1:75" ht="16.5" customHeight="1">
      <c r="A727" s="91">
        <v>42</v>
      </c>
      <c r="B727" s="94">
        <v>40</v>
      </c>
      <c r="C727" s="93" t="s">
        <v>849</v>
      </c>
      <c r="D727" s="96" t="s">
        <v>850</v>
      </c>
      <c r="E727" s="94">
        <v>1</v>
      </c>
      <c r="F727" s="96" t="s">
        <v>44</v>
      </c>
      <c r="G727" s="94" t="s">
        <v>1056</v>
      </c>
      <c r="H727" s="94">
        <v>12</v>
      </c>
      <c r="I727" s="94">
        <v>18</v>
      </c>
      <c r="J727" s="94"/>
      <c r="K727" s="94"/>
      <c r="L727" s="109">
        <v>30</v>
      </c>
      <c r="M727" s="109">
        <v>2</v>
      </c>
      <c r="N727" s="109">
        <f t="shared" si="165"/>
        <v>24</v>
      </c>
      <c r="O727" s="109">
        <f t="shared" si="166"/>
        <v>36</v>
      </c>
      <c r="P727" s="109">
        <f t="shared" si="167"/>
        <v>0</v>
      </c>
      <c r="Q727" s="512"/>
      <c r="R727" s="109">
        <f t="shared" si="168"/>
        <v>60</v>
      </c>
      <c r="S727" s="512">
        <v>52</v>
      </c>
      <c r="T727" s="109">
        <v>58</v>
      </c>
      <c r="U727" s="109" t="s">
        <v>89</v>
      </c>
      <c r="V727" s="92"/>
      <c r="W727" s="93"/>
      <c r="X727" s="524" t="s">
        <v>1764</v>
      </c>
    </row>
    <row r="728" spans="1:75" ht="16.5" customHeight="1">
      <c r="A728" s="91">
        <v>43</v>
      </c>
      <c r="B728" s="94">
        <v>40</v>
      </c>
      <c r="C728" s="93" t="s">
        <v>218</v>
      </c>
      <c r="D728" s="136" t="s">
        <v>219</v>
      </c>
      <c r="E728" s="94">
        <v>1</v>
      </c>
      <c r="F728" s="96" t="s">
        <v>44</v>
      </c>
      <c r="G728" s="94" t="s">
        <v>1056</v>
      </c>
      <c r="H728" s="94">
        <v>12</v>
      </c>
      <c r="I728" s="94">
        <v>18</v>
      </c>
      <c r="J728" s="94"/>
      <c r="K728" s="94"/>
      <c r="L728" s="109">
        <v>30</v>
      </c>
      <c r="M728" s="109">
        <v>3</v>
      </c>
      <c r="N728" s="109">
        <f t="shared" si="165"/>
        <v>36</v>
      </c>
      <c r="O728" s="109">
        <f t="shared" si="166"/>
        <v>54</v>
      </c>
      <c r="P728" s="109">
        <f t="shared" si="167"/>
        <v>0</v>
      </c>
      <c r="Q728" s="512"/>
      <c r="R728" s="109">
        <f t="shared" si="168"/>
        <v>90</v>
      </c>
      <c r="S728" s="512">
        <v>50</v>
      </c>
      <c r="T728" s="109">
        <v>58</v>
      </c>
      <c r="U728" s="109" t="s">
        <v>74</v>
      </c>
      <c r="V728" s="92"/>
      <c r="W728" s="93"/>
      <c r="X728" s="524" t="s">
        <v>1764</v>
      </c>
    </row>
    <row r="729" spans="1:75" ht="16.5" customHeight="1">
      <c r="A729" s="91">
        <v>44</v>
      </c>
      <c r="B729" s="94">
        <v>40</v>
      </c>
      <c r="C729" s="93" t="s">
        <v>1747</v>
      </c>
      <c r="D729" s="96" t="s">
        <v>220</v>
      </c>
      <c r="E729" s="94">
        <v>1</v>
      </c>
      <c r="F729" s="96" t="s">
        <v>44</v>
      </c>
      <c r="G729" s="94" t="s">
        <v>1056</v>
      </c>
      <c r="H729" s="94">
        <v>12</v>
      </c>
      <c r="I729" s="94">
        <v>18</v>
      </c>
      <c r="J729" s="94"/>
      <c r="K729" s="94"/>
      <c r="L729" s="109">
        <v>30</v>
      </c>
      <c r="M729" s="109">
        <v>2</v>
      </c>
      <c r="N729" s="109">
        <f t="shared" si="165"/>
        <v>24</v>
      </c>
      <c r="O729" s="109">
        <f t="shared" si="166"/>
        <v>36</v>
      </c>
      <c r="P729" s="109">
        <f t="shared" si="167"/>
        <v>0</v>
      </c>
      <c r="Q729" s="512"/>
      <c r="R729" s="109">
        <f t="shared" si="168"/>
        <v>60</v>
      </c>
      <c r="S729" s="512">
        <v>50</v>
      </c>
      <c r="T729" s="109">
        <v>58</v>
      </c>
      <c r="U729" s="109" t="s">
        <v>74</v>
      </c>
      <c r="V729" s="92"/>
      <c r="W729" s="93"/>
      <c r="X729" s="524" t="s">
        <v>1764</v>
      </c>
    </row>
    <row r="730" spans="1:75" ht="16.5" customHeight="1">
      <c r="A730" s="91">
        <v>45</v>
      </c>
      <c r="B730" s="94">
        <v>40</v>
      </c>
      <c r="C730" s="93" t="s">
        <v>843</v>
      </c>
      <c r="D730" s="96" t="s">
        <v>548</v>
      </c>
      <c r="E730" s="94">
        <v>1</v>
      </c>
      <c r="F730" s="96" t="s">
        <v>37</v>
      </c>
      <c r="G730" s="94" t="s">
        <v>1056</v>
      </c>
      <c r="H730" s="94">
        <v>12</v>
      </c>
      <c r="I730" s="94">
        <v>18</v>
      </c>
      <c r="J730" s="94"/>
      <c r="K730" s="94"/>
      <c r="L730" s="109">
        <v>30</v>
      </c>
      <c r="M730" s="109">
        <v>2</v>
      </c>
      <c r="N730" s="109">
        <f t="shared" si="165"/>
        <v>24</v>
      </c>
      <c r="O730" s="109">
        <f t="shared" si="166"/>
        <v>36</v>
      </c>
      <c r="P730" s="109">
        <f t="shared" si="167"/>
        <v>0</v>
      </c>
      <c r="Q730" s="512"/>
      <c r="R730" s="109">
        <f t="shared" si="168"/>
        <v>60</v>
      </c>
      <c r="S730" s="512">
        <v>50</v>
      </c>
      <c r="T730" s="109">
        <v>59</v>
      </c>
      <c r="U730" s="109" t="s">
        <v>811</v>
      </c>
      <c r="V730" s="92" t="s">
        <v>1662</v>
      </c>
      <c r="W730" s="93"/>
      <c r="X730" s="524" t="s">
        <v>1764</v>
      </c>
    </row>
    <row r="731" spans="1:75" ht="16.5" customHeight="1">
      <c r="A731" s="91">
        <v>46</v>
      </c>
      <c r="B731" s="94">
        <v>40</v>
      </c>
      <c r="C731" s="93" t="s">
        <v>843</v>
      </c>
      <c r="D731" s="96" t="s">
        <v>548</v>
      </c>
      <c r="E731" s="94">
        <v>1</v>
      </c>
      <c r="F731" s="96" t="s">
        <v>37</v>
      </c>
      <c r="G731" s="94" t="s">
        <v>1056</v>
      </c>
      <c r="H731" s="94">
        <v>12</v>
      </c>
      <c r="I731" s="94">
        <v>18</v>
      </c>
      <c r="J731" s="94"/>
      <c r="K731" s="94"/>
      <c r="L731" s="109">
        <v>30</v>
      </c>
      <c r="M731" s="109">
        <v>4</v>
      </c>
      <c r="N731" s="109">
        <f t="shared" si="165"/>
        <v>48</v>
      </c>
      <c r="O731" s="109">
        <f t="shared" si="166"/>
        <v>72</v>
      </c>
      <c r="P731" s="109">
        <f t="shared" si="167"/>
        <v>0</v>
      </c>
      <c r="Q731" s="512"/>
      <c r="R731" s="109">
        <f t="shared" si="168"/>
        <v>120</v>
      </c>
      <c r="S731" s="512">
        <v>50</v>
      </c>
      <c r="T731" s="109">
        <v>59</v>
      </c>
      <c r="U731" s="109" t="s">
        <v>46</v>
      </c>
      <c r="V731" s="105"/>
      <c r="W731" s="98"/>
      <c r="X731" s="524" t="s">
        <v>1764</v>
      </c>
      <c r="Y731" s="134"/>
      <c r="Z731" s="134"/>
      <c r="AA731" s="134"/>
      <c r="AB731" s="134"/>
      <c r="AC731" s="134"/>
      <c r="AD731" s="134"/>
      <c r="AE731" s="134"/>
      <c r="AF731" s="134"/>
      <c r="AG731" s="134"/>
      <c r="AH731" s="134"/>
      <c r="AI731" s="134"/>
      <c r="AJ731" s="134"/>
      <c r="AK731" s="134"/>
      <c r="AL731" s="134"/>
      <c r="AM731" s="134"/>
      <c r="AN731" s="134"/>
      <c r="AO731" s="134"/>
      <c r="AP731" s="134"/>
      <c r="AQ731" s="134"/>
      <c r="AR731" s="134"/>
      <c r="AS731" s="134"/>
      <c r="AT731" s="134"/>
      <c r="AU731" s="134"/>
      <c r="AV731" s="134"/>
      <c r="AW731" s="134"/>
      <c r="AX731" s="134"/>
      <c r="AY731" s="134"/>
      <c r="AZ731" s="134"/>
      <c r="BA731" s="134"/>
      <c r="BB731" s="134"/>
      <c r="BC731" s="134"/>
      <c r="BD731" s="134"/>
      <c r="BE731" s="134"/>
      <c r="BF731" s="134"/>
      <c r="BG731" s="134"/>
      <c r="BH731" s="134"/>
      <c r="BI731" s="134"/>
      <c r="BJ731" s="134"/>
      <c r="BK731" s="134"/>
      <c r="BL731" s="134"/>
      <c r="BM731" s="134"/>
      <c r="BN731" s="134"/>
      <c r="BO731" s="134"/>
      <c r="BP731" s="134"/>
      <c r="BQ731" s="134"/>
      <c r="BR731" s="134"/>
      <c r="BS731" s="134"/>
      <c r="BT731" s="134"/>
      <c r="BU731" s="134"/>
      <c r="BV731" s="134"/>
      <c r="BW731" s="134"/>
    </row>
    <row r="732" spans="1:75" ht="16.5" customHeight="1">
      <c r="A732" s="91">
        <v>47</v>
      </c>
      <c r="B732" s="94">
        <v>40</v>
      </c>
      <c r="C732" s="93" t="s">
        <v>843</v>
      </c>
      <c r="D732" s="96" t="s">
        <v>548</v>
      </c>
      <c r="E732" s="94">
        <v>1</v>
      </c>
      <c r="F732" s="96" t="s">
        <v>37</v>
      </c>
      <c r="G732" s="94" t="s">
        <v>1056</v>
      </c>
      <c r="H732" s="94">
        <v>12</v>
      </c>
      <c r="I732" s="94">
        <v>18</v>
      </c>
      <c r="J732" s="94"/>
      <c r="K732" s="94"/>
      <c r="L732" s="109">
        <v>30</v>
      </c>
      <c r="M732" s="109">
        <v>2</v>
      </c>
      <c r="N732" s="109">
        <f t="shared" si="165"/>
        <v>24</v>
      </c>
      <c r="O732" s="109">
        <f t="shared" si="166"/>
        <v>36</v>
      </c>
      <c r="P732" s="109">
        <f t="shared" si="167"/>
        <v>0</v>
      </c>
      <c r="Q732" s="512"/>
      <c r="R732" s="109">
        <f t="shared" si="168"/>
        <v>60</v>
      </c>
      <c r="S732" s="512">
        <v>50</v>
      </c>
      <c r="T732" s="109">
        <v>59</v>
      </c>
      <c r="U732" s="109" t="s">
        <v>1653</v>
      </c>
      <c r="V732" s="92"/>
      <c r="W732" s="93"/>
      <c r="X732" s="524" t="s">
        <v>1764</v>
      </c>
    </row>
    <row r="733" spans="1:75" ht="16.5" customHeight="1">
      <c r="A733" s="91">
        <v>48</v>
      </c>
      <c r="B733" s="94">
        <v>40</v>
      </c>
      <c r="C733" s="93" t="s">
        <v>843</v>
      </c>
      <c r="D733" s="96" t="s">
        <v>548</v>
      </c>
      <c r="E733" s="94">
        <v>1</v>
      </c>
      <c r="F733" s="96" t="s">
        <v>37</v>
      </c>
      <c r="G733" s="94" t="s">
        <v>1056</v>
      </c>
      <c r="H733" s="94">
        <v>12</v>
      </c>
      <c r="I733" s="94">
        <v>18</v>
      </c>
      <c r="J733" s="94"/>
      <c r="K733" s="94"/>
      <c r="L733" s="109">
        <v>30</v>
      </c>
      <c r="M733" s="109">
        <v>3</v>
      </c>
      <c r="N733" s="109">
        <f t="shared" si="165"/>
        <v>36</v>
      </c>
      <c r="O733" s="109">
        <f t="shared" si="166"/>
        <v>54</v>
      </c>
      <c r="P733" s="109">
        <f t="shared" si="167"/>
        <v>0</v>
      </c>
      <c r="Q733" s="512"/>
      <c r="R733" s="109">
        <f t="shared" si="168"/>
        <v>90</v>
      </c>
      <c r="S733" s="512">
        <v>56.666666666666664</v>
      </c>
      <c r="T733" s="109">
        <v>59</v>
      </c>
      <c r="U733" s="109" t="s">
        <v>23</v>
      </c>
      <c r="V733" s="92"/>
      <c r="W733" s="93"/>
      <c r="X733" s="524" t="s">
        <v>1764</v>
      </c>
    </row>
    <row r="734" spans="1:75" ht="16.5" customHeight="1">
      <c r="A734" s="91">
        <v>49</v>
      </c>
      <c r="B734" s="94">
        <v>40</v>
      </c>
      <c r="C734" s="93" t="s">
        <v>843</v>
      </c>
      <c r="D734" s="96" t="s">
        <v>548</v>
      </c>
      <c r="E734" s="94">
        <v>1</v>
      </c>
      <c r="F734" s="96" t="s">
        <v>37</v>
      </c>
      <c r="G734" s="94" t="s">
        <v>1056</v>
      </c>
      <c r="H734" s="94">
        <v>12</v>
      </c>
      <c r="I734" s="94">
        <v>18</v>
      </c>
      <c r="J734" s="94"/>
      <c r="K734" s="94"/>
      <c r="L734" s="109">
        <v>30</v>
      </c>
      <c r="M734" s="109">
        <v>4</v>
      </c>
      <c r="N734" s="109">
        <f t="shared" si="165"/>
        <v>48</v>
      </c>
      <c r="O734" s="109">
        <f t="shared" si="166"/>
        <v>72</v>
      </c>
      <c r="P734" s="109">
        <f t="shared" si="167"/>
        <v>0</v>
      </c>
      <c r="Q734" s="512"/>
      <c r="R734" s="109">
        <f t="shared" si="168"/>
        <v>120</v>
      </c>
      <c r="S734" s="512">
        <v>45</v>
      </c>
      <c r="T734" s="109">
        <v>59</v>
      </c>
      <c r="U734" s="109" t="s">
        <v>85</v>
      </c>
      <c r="V734" s="92"/>
      <c r="W734" s="93"/>
      <c r="X734" s="524" t="s">
        <v>1764</v>
      </c>
    </row>
    <row r="735" spans="1:75" s="134" customFormat="1" ht="16.5" customHeight="1">
      <c r="A735" s="91">
        <v>50</v>
      </c>
      <c r="B735" s="94">
        <v>40</v>
      </c>
      <c r="C735" s="93" t="s">
        <v>843</v>
      </c>
      <c r="D735" s="96" t="s">
        <v>548</v>
      </c>
      <c r="E735" s="94">
        <v>1</v>
      </c>
      <c r="F735" s="96" t="s">
        <v>37</v>
      </c>
      <c r="G735" s="94" t="s">
        <v>1056</v>
      </c>
      <c r="H735" s="94">
        <v>12</v>
      </c>
      <c r="I735" s="94">
        <v>18</v>
      </c>
      <c r="J735" s="94"/>
      <c r="K735" s="94"/>
      <c r="L735" s="109">
        <v>30</v>
      </c>
      <c r="M735" s="109">
        <v>3</v>
      </c>
      <c r="N735" s="109">
        <f t="shared" si="165"/>
        <v>36</v>
      </c>
      <c r="O735" s="109">
        <f t="shared" si="166"/>
        <v>54</v>
      </c>
      <c r="P735" s="109">
        <f t="shared" si="167"/>
        <v>0</v>
      </c>
      <c r="Q735" s="512"/>
      <c r="R735" s="109">
        <f t="shared" si="168"/>
        <v>90</v>
      </c>
      <c r="S735" s="512">
        <v>50</v>
      </c>
      <c r="T735" s="109">
        <v>59</v>
      </c>
      <c r="U735" s="109" t="s">
        <v>53</v>
      </c>
      <c r="V735" s="92"/>
      <c r="W735" s="93"/>
      <c r="X735" s="524" t="s">
        <v>1764</v>
      </c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 ht="16.5" customHeight="1">
      <c r="A736" s="91">
        <v>51</v>
      </c>
      <c r="B736" s="94">
        <v>40</v>
      </c>
      <c r="C736" s="93" t="s">
        <v>843</v>
      </c>
      <c r="D736" s="96" t="s">
        <v>548</v>
      </c>
      <c r="E736" s="94">
        <v>1</v>
      </c>
      <c r="F736" s="96" t="s">
        <v>37</v>
      </c>
      <c r="G736" s="94" t="s">
        <v>1056</v>
      </c>
      <c r="H736" s="94">
        <v>12</v>
      </c>
      <c r="I736" s="94">
        <v>18</v>
      </c>
      <c r="J736" s="94"/>
      <c r="K736" s="94"/>
      <c r="L736" s="109">
        <v>30</v>
      </c>
      <c r="M736" s="109">
        <v>2</v>
      </c>
      <c r="N736" s="109">
        <f t="shared" si="165"/>
        <v>24</v>
      </c>
      <c r="O736" s="109">
        <f t="shared" si="166"/>
        <v>36</v>
      </c>
      <c r="P736" s="109">
        <f t="shared" si="167"/>
        <v>0</v>
      </c>
      <c r="Q736" s="512"/>
      <c r="R736" s="109">
        <f t="shared" si="168"/>
        <v>60</v>
      </c>
      <c r="S736" s="512">
        <v>50</v>
      </c>
      <c r="T736" s="109">
        <v>59</v>
      </c>
      <c r="U736" s="109" t="s">
        <v>396</v>
      </c>
      <c r="V736" s="92" t="s">
        <v>1656</v>
      </c>
      <c r="W736" s="93"/>
      <c r="X736" s="524" t="s">
        <v>1764</v>
      </c>
    </row>
    <row r="737" spans="1:75" ht="16.5" customHeight="1">
      <c r="A737" s="91">
        <v>52</v>
      </c>
      <c r="B737" s="94">
        <v>40</v>
      </c>
      <c r="C737" s="93" t="s">
        <v>843</v>
      </c>
      <c r="D737" s="96" t="s">
        <v>548</v>
      </c>
      <c r="E737" s="94">
        <v>1</v>
      </c>
      <c r="F737" s="96" t="s">
        <v>37</v>
      </c>
      <c r="G737" s="94" t="s">
        <v>1056</v>
      </c>
      <c r="H737" s="94">
        <v>12</v>
      </c>
      <c r="I737" s="94">
        <v>18</v>
      </c>
      <c r="J737" s="94"/>
      <c r="K737" s="94"/>
      <c r="L737" s="109">
        <v>30</v>
      </c>
      <c r="M737" s="109">
        <v>3</v>
      </c>
      <c r="N737" s="109">
        <f t="shared" si="165"/>
        <v>36</v>
      </c>
      <c r="O737" s="109">
        <f t="shared" si="166"/>
        <v>54</v>
      </c>
      <c r="P737" s="109">
        <f t="shared" si="167"/>
        <v>0</v>
      </c>
      <c r="Q737" s="512"/>
      <c r="R737" s="109">
        <f t="shared" si="168"/>
        <v>90</v>
      </c>
      <c r="S737" s="512">
        <v>50</v>
      </c>
      <c r="T737" s="109">
        <v>59</v>
      </c>
      <c r="U737" s="109" t="s">
        <v>635</v>
      </c>
      <c r="V737" s="92"/>
      <c r="W737" s="93"/>
      <c r="X737" s="524" t="s">
        <v>1764</v>
      </c>
    </row>
    <row r="738" spans="1:75" ht="16.5" customHeight="1">
      <c r="A738" s="91">
        <v>53</v>
      </c>
      <c r="B738" s="94">
        <v>40</v>
      </c>
      <c r="C738" s="93" t="s">
        <v>843</v>
      </c>
      <c r="D738" s="96" t="s">
        <v>548</v>
      </c>
      <c r="E738" s="94">
        <v>1</v>
      </c>
      <c r="F738" s="96" t="s">
        <v>37</v>
      </c>
      <c r="G738" s="94" t="s">
        <v>1056</v>
      </c>
      <c r="H738" s="94">
        <v>12</v>
      </c>
      <c r="I738" s="94">
        <v>18</v>
      </c>
      <c r="J738" s="94"/>
      <c r="K738" s="94"/>
      <c r="L738" s="109">
        <v>30</v>
      </c>
      <c r="M738" s="109">
        <v>6</v>
      </c>
      <c r="N738" s="109">
        <f t="shared" si="165"/>
        <v>72</v>
      </c>
      <c r="O738" s="109">
        <f t="shared" si="166"/>
        <v>108</v>
      </c>
      <c r="P738" s="109">
        <f t="shared" si="167"/>
        <v>0</v>
      </c>
      <c r="Q738" s="512"/>
      <c r="R738" s="109">
        <f t="shared" si="168"/>
        <v>180</v>
      </c>
      <c r="S738" s="512">
        <v>50</v>
      </c>
      <c r="T738" s="109">
        <v>59</v>
      </c>
      <c r="U738" s="109" t="s">
        <v>89</v>
      </c>
      <c r="V738" s="92"/>
      <c r="W738" s="93"/>
      <c r="X738" s="524" t="s">
        <v>1764</v>
      </c>
    </row>
    <row r="739" spans="1:75" ht="16.5" customHeight="1">
      <c r="A739" s="91">
        <v>54</v>
      </c>
      <c r="B739" s="94">
        <v>40</v>
      </c>
      <c r="C739" s="93" t="s">
        <v>843</v>
      </c>
      <c r="D739" s="96" t="s">
        <v>548</v>
      </c>
      <c r="E739" s="94">
        <v>1</v>
      </c>
      <c r="F739" s="96" t="s">
        <v>37</v>
      </c>
      <c r="G739" s="94" t="s">
        <v>1056</v>
      </c>
      <c r="H739" s="94">
        <v>12</v>
      </c>
      <c r="I739" s="94">
        <v>18</v>
      </c>
      <c r="J739" s="94"/>
      <c r="K739" s="94"/>
      <c r="L739" s="109">
        <v>30</v>
      </c>
      <c r="M739" s="109">
        <v>2</v>
      </c>
      <c r="N739" s="109">
        <f t="shared" si="165"/>
        <v>24</v>
      </c>
      <c r="O739" s="109">
        <f t="shared" si="166"/>
        <v>36</v>
      </c>
      <c r="P739" s="109">
        <f t="shared" si="167"/>
        <v>0</v>
      </c>
      <c r="Q739" s="512"/>
      <c r="R739" s="109">
        <f t="shared" si="168"/>
        <v>60</v>
      </c>
      <c r="S739" s="512">
        <v>50</v>
      </c>
      <c r="T739" s="109">
        <v>59</v>
      </c>
      <c r="U739" s="109" t="s">
        <v>79</v>
      </c>
      <c r="V739" s="92" t="s">
        <v>1666</v>
      </c>
      <c r="W739" s="93"/>
      <c r="X739" s="524" t="s">
        <v>1764</v>
      </c>
    </row>
    <row r="740" spans="1:75" ht="16.5" customHeight="1">
      <c r="A740" s="91">
        <v>55</v>
      </c>
      <c r="B740" s="94">
        <v>40</v>
      </c>
      <c r="C740" s="93" t="s">
        <v>843</v>
      </c>
      <c r="D740" s="96" t="s">
        <v>548</v>
      </c>
      <c r="E740" s="94">
        <v>1</v>
      </c>
      <c r="F740" s="96" t="s">
        <v>37</v>
      </c>
      <c r="G740" s="94" t="s">
        <v>1056</v>
      </c>
      <c r="H740" s="94">
        <v>12</v>
      </c>
      <c r="I740" s="94">
        <v>18</v>
      </c>
      <c r="J740" s="94"/>
      <c r="K740" s="94"/>
      <c r="L740" s="109">
        <v>30</v>
      </c>
      <c r="M740" s="109">
        <v>1</v>
      </c>
      <c r="N740" s="109">
        <f t="shared" si="165"/>
        <v>12</v>
      </c>
      <c r="O740" s="109">
        <f t="shared" si="166"/>
        <v>18</v>
      </c>
      <c r="P740" s="109">
        <f t="shared" si="167"/>
        <v>0</v>
      </c>
      <c r="Q740" s="512"/>
      <c r="R740" s="109">
        <f t="shared" si="168"/>
        <v>30</v>
      </c>
      <c r="S740" s="512">
        <v>60</v>
      </c>
      <c r="T740" s="109">
        <v>59</v>
      </c>
      <c r="U740" s="109" t="s">
        <v>1643</v>
      </c>
      <c r="V740" s="92"/>
      <c r="W740" s="93"/>
      <c r="X740" s="524" t="s">
        <v>1764</v>
      </c>
    </row>
    <row r="741" spans="1:75" ht="16.5" customHeight="1">
      <c r="A741" s="91">
        <v>56</v>
      </c>
      <c r="B741" s="94">
        <v>40</v>
      </c>
      <c r="C741" s="93" t="s">
        <v>843</v>
      </c>
      <c r="D741" s="96" t="s">
        <v>548</v>
      </c>
      <c r="E741" s="94">
        <v>1</v>
      </c>
      <c r="F741" s="96" t="s">
        <v>37</v>
      </c>
      <c r="G741" s="94" t="s">
        <v>1056</v>
      </c>
      <c r="H741" s="94">
        <v>12</v>
      </c>
      <c r="I741" s="94">
        <v>18</v>
      </c>
      <c r="J741" s="94"/>
      <c r="K741" s="94"/>
      <c r="L741" s="109">
        <v>30</v>
      </c>
      <c r="M741" s="109">
        <v>2</v>
      </c>
      <c r="N741" s="109">
        <f t="shared" si="165"/>
        <v>24</v>
      </c>
      <c r="O741" s="109">
        <f t="shared" si="166"/>
        <v>36</v>
      </c>
      <c r="P741" s="109">
        <f t="shared" si="167"/>
        <v>0</v>
      </c>
      <c r="Q741" s="512"/>
      <c r="R741" s="109">
        <f t="shared" si="168"/>
        <v>60</v>
      </c>
      <c r="S741" s="512">
        <v>50</v>
      </c>
      <c r="T741" s="109">
        <v>59</v>
      </c>
      <c r="U741" s="109" t="s">
        <v>498</v>
      </c>
      <c r="V741" s="92"/>
      <c r="W741" s="93"/>
      <c r="X741" s="524" t="s">
        <v>1764</v>
      </c>
    </row>
    <row r="742" spans="1:75" s="134" customFormat="1" ht="16.5" customHeight="1">
      <c r="A742" s="91">
        <v>57</v>
      </c>
      <c r="B742" s="94">
        <v>40</v>
      </c>
      <c r="C742" s="93" t="s">
        <v>843</v>
      </c>
      <c r="D742" s="96" t="s">
        <v>548</v>
      </c>
      <c r="E742" s="94">
        <v>1</v>
      </c>
      <c r="F742" s="96" t="s">
        <v>37</v>
      </c>
      <c r="G742" s="94" t="s">
        <v>1056</v>
      </c>
      <c r="H742" s="94">
        <v>12</v>
      </c>
      <c r="I742" s="94">
        <v>18</v>
      </c>
      <c r="J742" s="94"/>
      <c r="K742" s="94"/>
      <c r="L742" s="109">
        <v>30</v>
      </c>
      <c r="M742" s="109">
        <v>4</v>
      </c>
      <c r="N742" s="109">
        <f t="shared" si="165"/>
        <v>48</v>
      </c>
      <c r="O742" s="109">
        <f t="shared" si="166"/>
        <v>72</v>
      </c>
      <c r="P742" s="109">
        <f t="shared" si="167"/>
        <v>0</v>
      </c>
      <c r="Q742" s="512"/>
      <c r="R742" s="109">
        <f t="shared" si="168"/>
        <v>120</v>
      </c>
      <c r="S742" s="512">
        <v>47.5</v>
      </c>
      <c r="T742" s="109">
        <v>59</v>
      </c>
      <c r="U742" s="109" t="s">
        <v>99</v>
      </c>
      <c r="V742" s="92"/>
      <c r="W742" s="93"/>
      <c r="X742" s="524" t="s">
        <v>1764</v>
      </c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 ht="16.5" customHeight="1">
      <c r="A743" s="91">
        <v>58</v>
      </c>
      <c r="B743" s="94">
        <v>40</v>
      </c>
      <c r="C743" s="93" t="s">
        <v>843</v>
      </c>
      <c r="D743" s="96" t="s">
        <v>548</v>
      </c>
      <c r="E743" s="94">
        <v>1</v>
      </c>
      <c r="F743" s="96" t="s">
        <v>37</v>
      </c>
      <c r="G743" s="94" t="s">
        <v>1056</v>
      </c>
      <c r="H743" s="94">
        <v>12</v>
      </c>
      <c r="I743" s="94">
        <v>18</v>
      </c>
      <c r="J743" s="94"/>
      <c r="K743" s="94"/>
      <c r="L743" s="109">
        <v>30</v>
      </c>
      <c r="M743" s="109">
        <v>5</v>
      </c>
      <c r="N743" s="109">
        <f t="shared" si="165"/>
        <v>60</v>
      </c>
      <c r="O743" s="109">
        <f t="shared" si="166"/>
        <v>90</v>
      </c>
      <c r="P743" s="109">
        <f t="shared" si="167"/>
        <v>0</v>
      </c>
      <c r="Q743" s="512"/>
      <c r="R743" s="109">
        <f t="shared" si="168"/>
        <v>150</v>
      </c>
      <c r="S743" s="512">
        <v>54</v>
      </c>
      <c r="T743" s="109">
        <v>59</v>
      </c>
      <c r="U743" s="109" t="s">
        <v>60</v>
      </c>
      <c r="V743" s="92"/>
      <c r="W743" s="93"/>
      <c r="X743" s="524" t="s">
        <v>1764</v>
      </c>
    </row>
    <row r="744" spans="1:75" ht="16.5" customHeight="1">
      <c r="A744" s="91">
        <v>59</v>
      </c>
      <c r="B744" s="94">
        <v>40</v>
      </c>
      <c r="C744" s="93" t="s">
        <v>843</v>
      </c>
      <c r="D744" s="96" t="s">
        <v>548</v>
      </c>
      <c r="E744" s="94">
        <v>1</v>
      </c>
      <c r="F744" s="96" t="s">
        <v>37</v>
      </c>
      <c r="G744" s="94" t="s">
        <v>1056</v>
      </c>
      <c r="H744" s="94">
        <v>12</v>
      </c>
      <c r="I744" s="94">
        <v>18</v>
      </c>
      <c r="J744" s="94"/>
      <c r="K744" s="94"/>
      <c r="L744" s="109">
        <v>30</v>
      </c>
      <c r="M744" s="109">
        <v>4</v>
      </c>
      <c r="N744" s="109">
        <f t="shared" si="165"/>
        <v>48</v>
      </c>
      <c r="O744" s="109">
        <f t="shared" si="166"/>
        <v>72</v>
      </c>
      <c r="P744" s="109">
        <f t="shared" si="167"/>
        <v>0</v>
      </c>
      <c r="Q744" s="512"/>
      <c r="R744" s="109">
        <f t="shared" si="168"/>
        <v>120</v>
      </c>
      <c r="S744" s="512">
        <v>55</v>
      </c>
      <c r="T744" s="109">
        <v>59</v>
      </c>
      <c r="U744" s="109" t="s">
        <v>74</v>
      </c>
      <c r="V744" s="92"/>
      <c r="W744" s="93"/>
      <c r="X744" s="524" t="s">
        <v>1764</v>
      </c>
    </row>
    <row r="745" spans="1:75" ht="16.5" customHeight="1">
      <c r="A745" s="91">
        <v>60</v>
      </c>
      <c r="B745" s="94">
        <v>40</v>
      </c>
      <c r="C745" s="93" t="s">
        <v>843</v>
      </c>
      <c r="D745" s="96" t="s">
        <v>548</v>
      </c>
      <c r="E745" s="94">
        <v>1</v>
      </c>
      <c r="F745" s="96" t="s">
        <v>37</v>
      </c>
      <c r="G745" s="94" t="s">
        <v>1056</v>
      </c>
      <c r="H745" s="94">
        <v>12</v>
      </c>
      <c r="I745" s="94">
        <v>18</v>
      </c>
      <c r="J745" s="94"/>
      <c r="K745" s="94"/>
      <c r="L745" s="109">
        <v>30</v>
      </c>
      <c r="M745" s="109">
        <v>2</v>
      </c>
      <c r="N745" s="109">
        <f t="shared" si="165"/>
        <v>24</v>
      </c>
      <c r="O745" s="109">
        <f t="shared" si="166"/>
        <v>36</v>
      </c>
      <c r="P745" s="109">
        <f t="shared" si="167"/>
        <v>0</v>
      </c>
      <c r="Q745" s="512"/>
      <c r="R745" s="109">
        <f t="shared" si="168"/>
        <v>60</v>
      </c>
      <c r="S745" s="512">
        <v>50</v>
      </c>
      <c r="T745" s="109">
        <v>59</v>
      </c>
      <c r="U745" s="109" t="s">
        <v>100</v>
      </c>
      <c r="V745" s="92" t="s">
        <v>1663</v>
      </c>
      <c r="W745" s="93"/>
      <c r="X745" s="524" t="s">
        <v>1764</v>
      </c>
    </row>
    <row r="746" spans="1:75" ht="16.5" customHeight="1">
      <c r="A746" s="91">
        <v>61</v>
      </c>
      <c r="B746" s="94">
        <v>40</v>
      </c>
      <c r="C746" s="93" t="s">
        <v>843</v>
      </c>
      <c r="D746" s="96" t="s">
        <v>548</v>
      </c>
      <c r="E746" s="94">
        <v>1</v>
      </c>
      <c r="F746" s="96" t="s">
        <v>37</v>
      </c>
      <c r="G746" s="94" t="s">
        <v>1056</v>
      </c>
      <c r="H746" s="94">
        <v>12</v>
      </c>
      <c r="I746" s="94">
        <v>18</v>
      </c>
      <c r="J746" s="94"/>
      <c r="K746" s="94"/>
      <c r="L746" s="109">
        <v>30</v>
      </c>
      <c r="M746" s="109">
        <v>3</v>
      </c>
      <c r="N746" s="109">
        <f t="shared" si="165"/>
        <v>36</v>
      </c>
      <c r="O746" s="109">
        <f t="shared" si="166"/>
        <v>54</v>
      </c>
      <c r="P746" s="109">
        <f t="shared" si="167"/>
        <v>0</v>
      </c>
      <c r="Q746" s="512"/>
      <c r="R746" s="109">
        <f t="shared" si="168"/>
        <v>90</v>
      </c>
      <c r="S746" s="512">
        <v>50</v>
      </c>
      <c r="T746" s="109">
        <v>59</v>
      </c>
      <c r="U746" s="109" t="s">
        <v>314</v>
      </c>
      <c r="V746" s="92"/>
      <c r="W746" s="93"/>
      <c r="X746" s="524" t="s">
        <v>1764</v>
      </c>
    </row>
    <row r="747" spans="1:75" ht="16.5" customHeight="1">
      <c r="A747" s="91">
        <v>62</v>
      </c>
      <c r="B747" s="94">
        <v>40</v>
      </c>
      <c r="C747" s="93" t="s">
        <v>843</v>
      </c>
      <c r="D747" s="96" t="s">
        <v>548</v>
      </c>
      <c r="E747" s="94">
        <v>1</v>
      </c>
      <c r="F747" s="96" t="s">
        <v>37</v>
      </c>
      <c r="G747" s="94" t="s">
        <v>1056</v>
      </c>
      <c r="H747" s="94">
        <v>12</v>
      </c>
      <c r="I747" s="94">
        <v>18</v>
      </c>
      <c r="J747" s="94"/>
      <c r="K747" s="94"/>
      <c r="L747" s="109">
        <v>30</v>
      </c>
      <c r="M747" s="109">
        <v>5</v>
      </c>
      <c r="N747" s="109">
        <f t="shared" si="165"/>
        <v>60</v>
      </c>
      <c r="O747" s="109">
        <f t="shared" si="166"/>
        <v>90</v>
      </c>
      <c r="P747" s="109">
        <f t="shared" si="167"/>
        <v>0</v>
      </c>
      <c r="Q747" s="512"/>
      <c r="R747" s="109">
        <f t="shared" si="168"/>
        <v>150</v>
      </c>
      <c r="S747" s="512">
        <v>50</v>
      </c>
      <c r="T747" s="109">
        <v>59</v>
      </c>
      <c r="U747" s="109" t="s">
        <v>95</v>
      </c>
      <c r="V747" s="92"/>
      <c r="W747" s="93"/>
      <c r="X747" s="524" t="s">
        <v>1764</v>
      </c>
    </row>
    <row r="748" spans="1:75" ht="16.5" customHeight="1">
      <c r="A748" s="91">
        <v>63</v>
      </c>
      <c r="B748" s="94">
        <v>40</v>
      </c>
      <c r="C748" s="93" t="s">
        <v>843</v>
      </c>
      <c r="D748" s="96" t="s">
        <v>548</v>
      </c>
      <c r="E748" s="94">
        <v>1</v>
      </c>
      <c r="F748" s="96" t="s">
        <v>37</v>
      </c>
      <c r="G748" s="94" t="s">
        <v>1056</v>
      </c>
      <c r="H748" s="94">
        <v>12</v>
      </c>
      <c r="I748" s="94">
        <v>18</v>
      </c>
      <c r="J748" s="94"/>
      <c r="K748" s="94"/>
      <c r="L748" s="109">
        <v>30</v>
      </c>
      <c r="M748" s="94">
        <v>2</v>
      </c>
      <c r="N748" s="109">
        <f t="shared" si="165"/>
        <v>24</v>
      </c>
      <c r="O748" s="109">
        <f t="shared" si="166"/>
        <v>36</v>
      </c>
      <c r="P748" s="109">
        <f t="shared" si="167"/>
        <v>0</v>
      </c>
      <c r="Q748" s="512"/>
      <c r="R748" s="109">
        <f t="shared" si="168"/>
        <v>60</v>
      </c>
      <c r="S748" s="512">
        <v>40</v>
      </c>
      <c r="T748" s="109">
        <v>59</v>
      </c>
      <c r="U748" s="109" t="s">
        <v>1674</v>
      </c>
      <c r="V748" s="105"/>
      <c r="W748" s="98"/>
      <c r="X748" s="524" t="s">
        <v>1764</v>
      </c>
      <c r="Y748" s="134"/>
      <c r="Z748" s="134"/>
      <c r="AA748" s="134"/>
      <c r="AB748" s="134"/>
      <c r="AC748" s="134"/>
      <c r="AD748" s="134"/>
      <c r="AE748" s="134"/>
      <c r="AF748" s="134"/>
      <c r="AG748" s="134"/>
      <c r="AH748" s="134"/>
      <c r="AI748" s="134"/>
      <c r="AJ748" s="134"/>
      <c r="AK748" s="134"/>
      <c r="AL748" s="134"/>
      <c r="AM748" s="134"/>
      <c r="AN748" s="134"/>
      <c r="AO748" s="134"/>
      <c r="AP748" s="134"/>
      <c r="AQ748" s="134"/>
      <c r="AR748" s="134"/>
      <c r="AS748" s="134"/>
      <c r="AT748" s="134"/>
      <c r="AU748" s="134"/>
      <c r="AV748" s="134"/>
      <c r="AW748" s="134"/>
      <c r="AX748" s="134"/>
      <c r="AY748" s="134"/>
      <c r="AZ748" s="134"/>
      <c r="BA748" s="134"/>
      <c r="BB748" s="134"/>
      <c r="BC748" s="134"/>
      <c r="BD748" s="134"/>
      <c r="BE748" s="134"/>
      <c r="BF748" s="134"/>
      <c r="BG748" s="134"/>
      <c r="BH748" s="134"/>
      <c r="BI748" s="134"/>
      <c r="BJ748" s="134"/>
      <c r="BK748" s="134"/>
      <c r="BL748" s="134"/>
      <c r="BM748" s="134"/>
      <c r="BN748" s="134"/>
      <c r="BO748" s="134"/>
      <c r="BP748" s="134"/>
      <c r="BQ748" s="134"/>
      <c r="BR748" s="134"/>
      <c r="BS748" s="134"/>
      <c r="BT748" s="134"/>
      <c r="BU748" s="134"/>
      <c r="BV748" s="134"/>
      <c r="BW748" s="134"/>
    </row>
    <row r="749" spans="1:75" ht="16.5" customHeight="1">
      <c r="A749" s="91">
        <v>64</v>
      </c>
      <c r="B749" s="94">
        <v>40</v>
      </c>
      <c r="C749" s="93" t="s">
        <v>843</v>
      </c>
      <c r="D749" s="96" t="s">
        <v>548</v>
      </c>
      <c r="E749" s="94">
        <v>1</v>
      </c>
      <c r="F749" s="96" t="s">
        <v>37</v>
      </c>
      <c r="G749" s="94" t="s">
        <v>1056</v>
      </c>
      <c r="H749" s="94">
        <v>12</v>
      </c>
      <c r="I749" s="94">
        <v>18</v>
      </c>
      <c r="J749" s="94"/>
      <c r="K749" s="94"/>
      <c r="L749" s="109">
        <v>30</v>
      </c>
      <c r="M749" s="109">
        <v>2</v>
      </c>
      <c r="N749" s="109">
        <f t="shared" si="165"/>
        <v>24</v>
      </c>
      <c r="O749" s="109">
        <f t="shared" si="166"/>
        <v>36</v>
      </c>
      <c r="P749" s="109">
        <f t="shared" si="167"/>
        <v>0</v>
      </c>
      <c r="Q749" s="512"/>
      <c r="R749" s="109">
        <f t="shared" si="168"/>
        <v>60</v>
      </c>
      <c r="S749" s="512">
        <v>50</v>
      </c>
      <c r="T749" s="109">
        <v>59</v>
      </c>
      <c r="U749" s="109" t="s">
        <v>129</v>
      </c>
      <c r="V749" s="92"/>
      <c r="W749" s="93"/>
      <c r="X749" s="524" t="s">
        <v>1764</v>
      </c>
    </row>
    <row r="750" spans="1:75" ht="16.5" customHeight="1">
      <c r="A750" s="91">
        <v>65</v>
      </c>
      <c r="B750" s="94">
        <v>40</v>
      </c>
      <c r="C750" s="93" t="s">
        <v>843</v>
      </c>
      <c r="D750" s="96" t="s">
        <v>548</v>
      </c>
      <c r="E750" s="94">
        <v>1</v>
      </c>
      <c r="F750" s="96" t="s">
        <v>37</v>
      </c>
      <c r="G750" s="94" t="s">
        <v>1056</v>
      </c>
      <c r="H750" s="94">
        <v>12</v>
      </c>
      <c r="I750" s="94">
        <v>18</v>
      </c>
      <c r="J750" s="94"/>
      <c r="K750" s="94"/>
      <c r="L750" s="109">
        <v>30</v>
      </c>
      <c r="M750" s="109">
        <v>1</v>
      </c>
      <c r="N750" s="109">
        <f t="shared" ref="N750:N753" si="169">H750*M750</f>
        <v>12</v>
      </c>
      <c r="O750" s="109">
        <f t="shared" si="166"/>
        <v>18</v>
      </c>
      <c r="P750" s="109">
        <f t="shared" si="167"/>
        <v>0</v>
      </c>
      <c r="Q750" s="512"/>
      <c r="R750" s="109">
        <f>L750*M750</f>
        <v>30</v>
      </c>
      <c r="S750" s="512">
        <v>50</v>
      </c>
      <c r="T750" s="109">
        <v>59</v>
      </c>
      <c r="U750" s="109" t="s">
        <v>381</v>
      </c>
      <c r="V750" s="92"/>
      <c r="W750" s="93"/>
      <c r="X750" s="524" t="s">
        <v>1764</v>
      </c>
    </row>
    <row r="751" spans="1:75" ht="16.5" customHeight="1">
      <c r="A751" s="91">
        <v>66</v>
      </c>
      <c r="B751" s="94">
        <v>40</v>
      </c>
      <c r="C751" s="93" t="s">
        <v>843</v>
      </c>
      <c r="D751" s="96" t="s">
        <v>548</v>
      </c>
      <c r="E751" s="94">
        <v>1</v>
      </c>
      <c r="F751" s="96" t="s">
        <v>37</v>
      </c>
      <c r="G751" s="94" t="s">
        <v>1056</v>
      </c>
      <c r="H751" s="94">
        <v>12</v>
      </c>
      <c r="I751" s="94">
        <v>18</v>
      </c>
      <c r="J751" s="94"/>
      <c r="K751" s="94"/>
      <c r="L751" s="109">
        <v>30</v>
      </c>
      <c r="M751" s="109">
        <v>3</v>
      </c>
      <c r="N751" s="109">
        <f t="shared" si="169"/>
        <v>36</v>
      </c>
      <c r="O751" s="109">
        <f t="shared" si="166"/>
        <v>54</v>
      </c>
      <c r="P751" s="109">
        <f t="shared" si="167"/>
        <v>0</v>
      </c>
      <c r="Q751" s="512"/>
      <c r="R751" s="109">
        <f>L751*M751</f>
        <v>90</v>
      </c>
      <c r="S751" s="512">
        <v>50</v>
      </c>
      <c r="T751" s="109">
        <v>59</v>
      </c>
      <c r="U751" s="109" t="s">
        <v>812</v>
      </c>
      <c r="V751" s="92"/>
      <c r="W751" s="93"/>
      <c r="X751" s="524" t="s">
        <v>1764</v>
      </c>
    </row>
    <row r="752" spans="1:75" ht="16.5" customHeight="1">
      <c r="A752" s="91">
        <v>67</v>
      </c>
      <c r="B752" s="94">
        <v>40</v>
      </c>
      <c r="C752" s="93" t="s">
        <v>843</v>
      </c>
      <c r="D752" s="96" t="s">
        <v>548</v>
      </c>
      <c r="E752" s="94">
        <v>1</v>
      </c>
      <c r="F752" s="96" t="s">
        <v>37</v>
      </c>
      <c r="G752" s="94" t="s">
        <v>1056</v>
      </c>
      <c r="H752" s="94">
        <v>12</v>
      </c>
      <c r="I752" s="94">
        <v>18</v>
      </c>
      <c r="J752" s="94"/>
      <c r="K752" s="94"/>
      <c r="L752" s="109">
        <v>30</v>
      </c>
      <c r="M752" s="109">
        <v>2</v>
      </c>
      <c r="N752" s="109">
        <f t="shared" si="169"/>
        <v>24</v>
      </c>
      <c r="O752" s="109">
        <f t="shared" si="166"/>
        <v>36</v>
      </c>
      <c r="P752" s="109">
        <f t="shared" si="167"/>
        <v>0</v>
      </c>
      <c r="Q752" s="512"/>
      <c r="R752" s="109">
        <f>L752*M752</f>
        <v>60</v>
      </c>
      <c r="S752" s="512">
        <v>40</v>
      </c>
      <c r="T752" s="109">
        <v>59</v>
      </c>
      <c r="U752" s="109" t="s">
        <v>813</v>
      </c>
      <c r="V752" s="92"/>
      <c r="W752" s="93"/>
      <c r="X752" s="524" t="s">
        <v>1764</v>
      </c>
    </row>
    <row r="753" spans="1:75" ht="16.5" customHeight="1">
      <c r="A753" s="91">
        <v>68</v>
      </c>
      <c r="B753" s="94">
        <v>40</v>
      </c>
      <c r="C753" s="93" t="s">
        <v>843</v>
      </c>
      <c r="D753" s="96" t="s">
        <v>548</v>
      </c>
      <c r="E753" s="94">
        <v>1</v>
      </c>
      <c r="F753" s="96" t="s">
        <v>37</v>
      </c>
      <c r="G753" s="94" t="s">
        <v>1056</v>
      </c>
      <c r="H753" s="94">
        <v>12</v>
      </c>
      <c r="I753" s="94">
        <v>18</v>
      </c>
      <c r="J753" s="94"/>
      <c r="K753" s="94"/>
      <c r="L753" s="109">
        <v>30</v>
      </c>
      <c r="M753" s="109">
        <v>1</v>
      </c>
      <c r="N753" s="109">
        <f t="shared" si="169"/>
        <v>12</v>
      </c>
      <c r="O753" s="109">
        <f t="shared" si="166"/>
        <v>18</v>
      </c>
      <c r="P753" s="109">
        <f t="shared" si="167"/>
        <v>0</v>
      </c>
      <c r="Q753" s="512"/>
      <c r="R753" s="109">
        <f>L753*M753</f>
        <v>30</v>
      </c>
      <c r="S753" s="512">
        <v>60</v>
      </c>
      <c r="T753" s="109">
        <v>59</v>
      </c>
      <c r="U753" s="109" t="s">
        <v>814</v>
      </c>
      <c r="V753" s="92"/>
      <c r="W753" s="93"/>
      <c r="X753" s="524" t="s">
        <v>1764</v>
      </c>
    </row>
    <row r="754" spans="1:75" ht="16.5" customHeight="1">
      <c r="A754" s="103"/>
      <c r="B754" s="94"/>
      <c r="C754" s="98" t="s">
        <v>313</v>
      </c>
      <c r="D754" s="96"/>
      <c r="E754" s="94"/>
      <c r="F754" s="96"/>
      <c r="G754" s="94"/>
      <c r="H754" s="94"/>
      <c r="I754" s="94"/>
      <c r="J754" s="94"/>
      <c r="K754" s="94"/>
      <c r="L754" s="109"/>
      <c r="M754" s="609">
        <f>SUM(M686:M753)</f>
        <v>138</v>
      </c>
      <c r="N754" s="104">
        <f>SUM(N686:N753)</f>
        <v>1656</v>
      </c>
      <c r="O754" s="104">
        <f>SUM(O686:O753)</f>
        <v>2484</v>
      </c>
      <c r="P754" s="104">
        <f>SUM(P686:P753)</f>
        <v>0</v>
      </c>
      <c r="Q754" s="649"/>
      <c r="R754" s="104">
        <f>SUM(R686:R753)</f>
        <v>4140</v>
      </c>
      <c r="S754" s="512"/>
      <c r="T754" s="109"/>
      <c r="U754" s="109"/>
      <c r="V754" s="105"/>
      <c r="W754" s="98"/>
      <c r="X754" s="524" t="s">
        <v>1764</v>
      </c>
      <c r="Y754" s="134"/>
      <c r="Z754" s="134"/>
      <c r="AA754" s="134"/>
      <c r="AB754" s="134"/>
      <c r="AC754" s="134"/>
      <c r="AD754" s="134"/>
      <c r="AE754" s="134"/>
      <c r="AF754" s="134"/>
      <c r="AG754" s="134"/>
      <c r="AH754" s="134"/>
      <c r="AI754" s="134"/>
      <c r="AJ754" s="134"/>
      <c r="AK754" s="134"/>
      <c r="AL754" s="134"/>
      <c r="AM754" s="134"/>
      <c r="AN754" s="134"/>
      <c r="AO754" s="134"/>
      <c r="AP754" s="134"/>
      <c r="AQ754" s="134"/>
      <c r="AR754" s="134"/>
      <c r="AS754" s="134"/>
      <c r="AT754" s="134"/>
      <c r="AU754" s="134"/>
      <c r="AV754" s="134"/>
      <c r="AW754" s="134"/>
      <c r="AX754" s="134"/>
      <c r="AY754" s="134"/>
      <c r="AZ754" s="134"/>
      <c r="BA754" s="134"/>
      <c r="BB754" s="134"/>
      <c r="BC754" s="134"/>
      <c r="BD754" s="134"/>
      <c r="BE754" s="134"/>
      <c r="BF754" s="134"/>
      <c r="BG754" s="134"/>
      <c r="BH754" s="134"/>
      <c r="BI754" s="134"/>
      <c r="BJ754" s="134"/>
      <c r="BK754" s="134"/>
      <c r="BL754" s="134"/>
      <c r="BM754" s="134"/>
      <c r="BN754" s="134"/>
      <c r="BO754" s="134"/>
      <c r="BP754" s="134"/>
      <c r="BQ754" s="134"/>
      <c r="BR754" s="134"/>
      <c r="BS754" s="134"/>
      <c r="BT754" s="134"/>
      <c r="BU754" s="134"/>
      <c r="BV754" s="134"/>
      <c r="BW754" s="134"/>
    </row>
    <row r="755" spans="1:75" s="134" customFormat="1" ht="16.5" customHeight="1">
      <c r="A755" s="91">
        <v>1</v>
      </c>
      <c r="B755" s="94">
        <v>41</v>
      </c>
      <c r="C755" s="93" t="s">
        <v>795</v>
      </c>
      <c r="D755" s="96" t="s">
        <v>796</v>
      </c>
      <c r="E755" s="94">
        <v>3</v>
      </c>
      <c r="F755" s="96" t="s">
        <v>37</v>
      </c>
      <c r="G755" s="94">
        <v>36.18</v>
      </c>
      <c r="H755" s="94">
        <v>36</v>
      </c>
      <c r="I755" s="94">
        <v>18</v>
      </c>
      <c r="J755" s="94"/>
      <c r="K755" s="94"/>
      <c r="L755" s="109">
        <v>54</v>
      </c>
      <c r="M755" s="109">
        <v>2</v>
      </c>
      <c r="N755" s="109">
        <f t="shared" ref="N755:N761" si="170">H755*M755</f>
        <v>72</v>
      </c>
      <c r="O755" s="109">
        <f t="shared" ref="O755:O761" si="171">I755*M755</f>
        <v>36</v>
      </c>
      <c r="P755" s="109">
        <f t="shared" ref="P755:P761" si="172">J755*M755</f>
        <v>0</v>
      </c>
      <c r="Q755" s="512"/>
      <c r="R755" s="109">
        <f t="shared" ref="R755:R761" si="173">L755*M755</f>
        <v>108</v>
      </c>
      <c r="S755" s="512">
        <v>100</v>
      </c>
      <c r="T755" s="109">
        <v>57</v>
      </c>
      <c r="U755" s="109" t="s">
        <v>74</v>
      </c>
      <c r="V755" s="92"/>
      <c r="W755" s="93"/>
      <c r="X755" s="524" t="s">
        <v>1587</v>
      </c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 ht="16.5" customHeight="1">
      <c r="A756" s="91">
        <v>2</v>
      </c>
      <c r="B756" s="94">
        <v>41</v>
      </c>
      <c r="C756" s="93" t="s">
        <v>1805</v>
      </c>
      <c r="D756" s="96" t="s">
        <v>1806</v>
      </c>
      <c r="E756" s="94">
        <v>3</v>
      </c>
      <c r="F756" s="96" t="s">
        <v>44</v>
      </c>
      <c r="G756" s="94" t="s">
        <v>810</v>
      </c>
      <c r="H756" s="94">
        <v>30</v>
      </c>
      <c r="I756" s="94">
        <v>30</v>
      </c>
      <c r="J756" s="94"/>
      <c r="K756" s="94"/>
      <c r="L756" s="109">
        <v>60</v>
      </c>
      <c r="M756" s="109">
        <v>1</v>
      </c>
      <c r="N756" s="109">
        <f t="shared" si="170"/>
        <v>30</v>
      </c>
      <c r="O756" s="109">
        <f t="shared" si="171"/>
        <v>30</v>
      </c>
      <c r="P756" s="109">
        <f t="shared" si="172"/>
        <v>0</v>
      </c>
      <c r="Q756" s="512"/>
      <c r="R756" s="109">
        <f t="shared" si="173"/>
        <v>60</v>
      </c>
      <c r="S756" s="512">
        <v>90</v>
      </c>
      <c r="T756" s="109">
        <v>58</v>
      </c>
      <c r="U756" s="109" t="s">
        <v>74</v>
      </c>
      <c r="V756" s="92"/>
      <c r="W756" s="93"/>
      <c r="X756" s="524" t="s">
        <v>1587</v>
      </c>
    </row>
    <row r="757" spans="1:75" ht="16.5" customHeight="1">
      <c r="A757" s="91">
        <v>3</v>
      </c>
      <c r="B757" s="94">
        <v>41</v>
      </c>
      <c r="C757" s="93" t="s">
        <v>790</v>
      </c>
      <c r="D757" s="96" t="s">
        <v>443</v>
      </c>
      <c r="E757" s="92">
        <v>2</v>
      </c>
      <c r="F757" s="96" t="s">
        <v>37</v>
      </c>
      <c r="G757" s="94">
        <v>24.12</v>
      </c>
      <c r="H757" s="94">
        <v>24</v>
      </c>
      <c r="I757" s="94">
        <v>12</v>
      </c>
      <c r="J757" s="94"/>
      <c r="K757" s="94"/>
      <c r="L757" s="109">
        <v>36</v>
      </c>
      <c r="M757" s="109">
        <v>1</v>
      </c>
      <c r="N757" s="109">
        <f t="shared" si="170"/>
        <v>24</v>
      </c>
      <c r="O757" s="109">
        <f t="shared" si="171"/>
        <v>12</v>
      </c>
      <c r="P757" s="109">
        <f t="shared" si="172"/>
        <v>0</v>
      </c>
      <c r="Q757" s="512"/>
      <c r="R757" s="109">
        <f t="shared" si="173"/>
        <v>36</v>
      </c>
      <c r="S757" s="512">
        <v>50</v>
      </c>
      <c r="T757" s="109">
        <v>58</v>
      </c>
      <c r="U757" s="109" t="s">
        <v>74</v>
      </c>
      <c r="V757" s="92"/>
      <c r="W757" s="93"/>
      <c r="X757" s="524" t="s">
        <v>1587</v>
      </c>
    </row>
    <row r="758" spans="1:75" ht="16.5" customHeight="1">
      <c r="A758" s="91">
        <v>4</v>
      </c>
      <c r="B758" s="94">
        <v>41</v>
      </c>
      <c r="C758" s="93" t="s">
        <v>790</v>
      </c>
      <c r="D758" s="96" t="s">
        <v>443</v>
      </c>
      <c r="E758" s="94">
        <v>2</v>
      </c>
      <c r="F758" s="96" t="s">
        <v>44</v>
      </c>
      <c r="G758" s="94">
        <v>24.12</v>
      </c>
      <c r="H758" s="94">
        <v>24</v>
      </c>
      <c r="I758" s="94">
        <v>12</v>
      </c>
      <c r="J758" s="94"/>
      <c r="K758" s="94"/>
      <c r="L758" s="109">
        <v>36</v>
      </c>
      <c r="M758" s="109">
        <v>1</v>
      </c>
      <c r="N758" s="109">
        <f t="shared" si="170"/>
        <v>24</v>
      </c>
      <c r="O758" s="109">
        <f t="shared" si="171"/>
        <v>12</v>
      </c>
      <c r="P758" s="109">
        <f t="shared" si="172"/>
        <v>0</v>
      </c>
      <c r="Q758" s="512"/>
      <c r="R758" s="109">
        <f t="shared" si="173"/>
        <v>36</v>
      </c>
      <c r="S758" s="512">
        <v>41</v>
      </c>
      <c r="T758" s="109">
        <v>58</v>
      </c>
      <c r="U758" s="109" t="s">
        <v>844</v>
      </c>
      <c r="V758" s="92"/>
      <c r="W758" s="93"/>
      <c r="X758" s="524" t="s">
        <v>1587</v>
      </c>
    </row>
    <row r="759" spans="1:75" ht="16.5" customHeight="1">
      <c r="A759" s="91">
        <v>5</v>
      </c>
      <c r="B759" s="94">
        <v>41</v>
      </c>
      <c r="C759" s="93" t="s">
        <v>1782</v>
      </c>
      <c r="D759" s="96" t="s">
        <v>443</v>
      </c>
      <c r="E759" s="92">
        <v>2</v>
      </c>
      <c r="F759" s="96" t="s">
        <v>44</v>
      </c>
      <c r="G759" s="94">
        <v>24.12</v>
      </c>
      <c r="H759" s="94">
        <v>24</v>
      </c>
      <c r="I759" s="94">
        <v>12</v>
      </c>
      <c r="J759" s="94"/>
      <c r="K759" s="94"/>
      <c r="L759" s="109">
        <v>36</v>
      </c>
      <c r="M759" s="109">
        <v>1</v>
      </c>
      <c r="N759" s="109">
        <f t="shared" si="170"/>
        <v>24</v>
      </c>
      <c r="O759" s="109">
        <f t="shared" si="171"/>
        <v>12</v>
      </c>
      <c r="P759" s="109">
        <f t="shared" si="172"/>
        <v>0</v>
      </c>
      <c r="Q759" s="512"/>
      <c r="R759" s="109">
        <f t="shared" si="173"/>
        <v>36</v>
      </c>
      <c r="S759" s="512">
        <v>65</v>
      </c>
      <c r="T759" s="109">
        <v>59</v>
      </c>
      <c r="U759" s="109" t="s">
        <v>396</v>
      </c>
      <c r="V759" s="92"/>
      <c r="W759" s="93"/>
      <c r="X759" s="524" t="s">
        <v>1587</v>
      </c>
    </row>
    <row r="760" spans="1:75" ht="16.5" customHeight="1">
      <c r="A760" s="91">
        <v>6</v>
      </c>
      <c r="B760" s="94">
        <v>41</v>
      </c>
      <c r="C760" s="93" t="s">
        <v>939</v>
      </c>
      <c r="D760" s="96" t="s">
        <v>356</v>
      </c>
      <c r="E760" s="94">
        <v>2</v>
      </c>
      <c r="F760" s="96" t="s">
        <v>37</v>
      </c>
      <c r="G760" s="94">
        <v>24.12</v>
      </c>
      <c r="H760" s="94">
        <v>24</v>
      </c>
      <c r="I760" s="94">
        <v>12</v>
      </c>
      <c r="J760" s="94"/>
      <c r="K760" s="94"/>
      <c r="L760" s="109">
        <v>36</v>
      </c>
      <c r="M760" s="109">
        <v>2</v>
      </c>
      <c r="N760" s="109">
        <f t="shared" si="170"/>
        <v>48</v>
      </c>
      <c r="O760" s="109">
        <f t="shared" si="171"/>
        <v>24</v>
      </c>
      <c r="P760" s="109">
        <f t="shared" si="172"/>
        <v>0</v>
      </c>
      <c r="Q760" s="512"/>
      <c r="R760" s="109">
        <f t="shared" si="173"/>
        <v>72</v>
      </c>
      <c r="S760" s="512">
        <v>110</v>
      </c>
      <c r="T760" s="109">
        <v>59</v>
      </c>
      <c r="U760" s="109" t="s">
        <v>74</v>
      </c>
      <c r="V760" s="92"/>
      <c r="W760" s="93"/>
      <c r="X760" s="524" t="s">
        <v>1587</v>
      </c>
    </row>
    <row r="761" spans="1:75" ht="16.5" customHeight="1">
      <c r="A761" s="91">
        <v>7</v>
      </c>
      <c r="B761" s="94">
        <v>41</v>
      </c>
      <c r="C761" s="93" t="s">
        <v>1880</v>
      </c>
      <c r="D761" s="96" t="s">
        <v>159</v>
      </c>
      <c r="E761" s="94">
        <v>2</v>
      </c>
      <c r="F761" s="96" t="s">
        <v>44</v>
      </c>
      <c r="G761" s="94">
        <v>24.12</v>
      </c>
      <c r="H761" s="94">
        <v>24</v>
      </c>
      <c r="I761" s="94">
        <v>12</v>
      </c>
      <c r="J761" s="94"/>
      <c r="K761" s="94"/>
      <c r="L761" s="109">
        <v>36</v>
      </c>
      <c r="M761" s="109">
        <v>1</v>
      </c>
      <c r="N761" s="109">
        <f t="shared" si="170"/>
        <v>24</v>
      </c>
      <c r="O761" s="109">
        <f t="shared" si="171"/>
        <v>12</v>
      </c>
      <c r="P761" s="109">
        <f t="shared" si="172"/>
        <v>0</v>
      </c>
      <c r="Q761" s="512"/>
      <c r="R761" s="109">
        <f t="shared" si="173"/>
        <v>36</v>
      </c>
      <c r="S761" s="512">
        <v>100</v>
      </c>
      <c r="T761" s="109">
        <v>59</v>
      </c>
      <c r="U761" s="109" t="s">
        <v>844</v>
      </c>
      <c r="V761" s="92"/>
      <c r="W761" s="93"/>
      <c r="X761" s="524" t="s">
        <v>1587</v>
      </c>
    </row>
    <row r="762" spans="1:75" ht="16.5" customHeight="1">
      <c r="A762" s="103"/>
      <c r="B762" s="94"/>
      <c r="C762" s="98" t="s">
        <v>313</v>
      </c>
      <c r="D762" s="96"/>
      <c r="E762" s="94"/>
      <c r="F762" s="96"/>
      <c r="G762" s="94"/>
      <c r="H762" s="94"/>
      <c r="I762" s="94"/>
      <c r="J762" s="94"/>
      <c r="K762" s="94"/>
      <c r="L762" s="109"/>
      <c r="M762" s="609">
        <f>SUM(M755:M761)</f>
        <v>9</v>
      </c>
      <c r="N762" s="104">
        <f>SUM(N755:N761)</f>
        <v>246</v>
      </c>
      <c r="O762" s="104">
        <f>SUM(O755:O761)</f>
        <v>138</v>
      </c>
      <c r="P762" s="104">
        <f>SUM(P755:P761)</f>
        <v>0</v>
      </c>
      <c r="Q762" s="649"/>
      <c r="R762" s="104">
        <f>SUM(R755:R761)</f>
        <v>384</v>
      </c>
      <c r="S762" s="512"/>
      <c r="T762" s="109"/>
      <c r="U762" s="109"/>
      <c r="V762" s="105"/>
      <c r="W762" s="98"/>
      <c r="X762" s="524" t="s">
        <v>1587</v>
      </c>
      <c r="Y762" s="134"/>
      <c r="Z762" s="134"/>
      <c r="AA762" s="134"/>
      <c r="AB762" s="134"/>
      <c r="AC762" s="134"/>
      <c r="AD762" s="134"/>
      <c r="AE762" s="134"/>
      <c r="AF762" s="134"/>
      <c r="AG762" s="134"/>
      <c r="AH762" s="134"/>
      <c r="AI762" s="134"/>
      <c r="AJ762" s="134"/>
      <c r="AK762" s="134"/>
      <c r="AL762" s="134"/>
      <c r="AM762" s="134"/>
      <c r="AN762" s="134"/>
      <c r="AO762" s="134"/>
      <c r="AP762" s="134"/>
      <c r="AQ762" s="134"/>
      <c r="AR762" s="134"/>
      <c r="AS762" s="134"/>
      <c r="AT762" s="134"/>
      <c r="AU762" s="134"/>
      <c r="AV762" s="134"/>
      <c r="AW762" s="134"/>
      <c r="AX762" s="134"/>
      <c r="AY762" s="134"/>
      <c r="AZ762" s="134"/>
      <c r="BA762" s="134"/>
      <c r="BB762" s="134"/>
      <c r="BC762" s="134"/>
      <c r="BD762" s="134"/>
      <c r="BE762" s="134"/>
      <c r="BF762" s="134"/>
      <c r="BG762" s="134"/>
      <c r="BH762" s="134"/>
      <c r="BI762" s="134"/>
      <c r="BJ762" s="134"/>
      <c r="BK762" s="134"/>
      <c r="BL762" s="134"/>
      <c r="BM762" s="134"/>
      <c r="BN762" s="134"/>
      <c r="BO762" s="134"/>
      <c r="BP762" s="134"/>
      <c r="BQ762" s="134"/>
      <c r="BR762" s="134"/>
      <c r="BS762" s="134"/>
      <c r="BT762" s="134"/>
      <c r="BU762" s="134"/>
      <c r="BV762" s="134"/>
      <c r="BW762" s="134"/>
    </row>
    <row r="763" spans="1:75" ht="16.5" customHeight="1">
      <c r="A763" s="95">
        <v>1</v>
      </c>
      <c r="B763" s="94">
        <v>42</v>
      </c>
      <c r="C763" s="93" t="s">
        <v>472</v>
      </c>
      <c r="D763" s="96" t="s">
        <v>445</v>
      </c>
      <c r="E763" s="92">
        <v>2</v>
      </c>
      <c r="F763" s="96" t="s">
        <v>44</v>
      </c>
      <c r="G763" s="94">
        <v>24.12</v>
      </c>
      <c r="H763" s="94">
        <v>24</v>
      </c>
      <c r="I763" s="94">
        <v>12</v>
      </c>
      <c r="J763" s="94"/>
      <c r="K763" s="94"/>
      <c r="L763" s="109">
        <v>36</v>
      </c>
      <c r="M763" s="109">
        <v>1</v>
      </c>
      <c r="N763" s="109">
        <f t="shared" ref="N763:N780" si="174">H763*M763</f>
        <v>24</v>
      </c>
      <c r="O763" s="109">
        <f t="shared" ref="O763:O780" si="175">I763*M763</f>
        <v>12</v>
      </c>
      <c r="P763" s="109">
        <f t="shared" ref="P763:P780" si="176">J763*M763</f>
        <v>0</v>
      </c>
      <c r="Q763" s="512"/>
      <c r="R763" s="109">
        <f t="shared" ref="R763:R780" si="177">L763*M763</f>
        <v>36</v>
      </c>
      <c r="S763" s="512">
        <v>90</v>
      </c>
      <c r="T763" s="109">
        <v>57</v>
      </c>
      <c r="U763" s="109" t="s">
        <v>396</v>
      </c>
      <c r="V763" s="92"/>
      <c r="W763" s="93"/>
      <c r="X763" s="524" t="s">
        <v>1540</v>
      </c>
    </row>
    <row r="764" spans="1:75" ht="16.5" customHeight="1">
      <c r="A764" s="95">
        <v>2</v>
      </c>
      <c r="B764" s="94">
        <v>42</v>
      </c>
      <c r="C764" s="93" t="s">
        <v>249</v>
      </c>
      <c r="D764" s="96" t="s">
        <v>355</v>
      </c>
      <c r="E764" s="94">
        <v>3</v>
      </c>
      <c r="F764" s="96" t="s">
        <v>37</v>
      </c>
      <c r="G764" s="94">
        <v>36.18</v>
      </c>
      <c r="H764" s="94">
        <v>36</v>
      </c>
      <c r="I764" s="94">
        <v>18</v>
      </c>
      <c r="J764" s="94"/>
      <c r="K764" s="94"/>
      <c r="L764" s="109">
        <v>54</v>
      </c>
      <c r="M764" s="109">
        <v>2</v>
      </c>
      <c r="N764" s="109">
        <f t="shared" si="174"/>
        <v>72</v>
      </c>
      <c r="O764" s="109">
        <f t="shared" si="175"/>
        <v>36</v>
      </c>
      <c r="P764" s="109">
        <f t="shared" si="176"/>
        <v>0</v>
      </c>
      <c r="Q764" s="512"/>
      <c r="R764" s="109">
        <f t="shared" si="177"/>
        <v>108</v>
      </c>
      <c r="S764" s="512">
        <v>85</v>
      </c>
      <c r="T764" s="109">
        <v>57</v>
      </c>
      <c r="U764" s="109" t="s">
        <v>74</v>
      </c>
      <c r="V764" s="92"/>
      <c r="W764" s="93"/>
      <c r="X764" s="524" t="s">
        <v>1540</v>
      </c>
    </row>
    <row r="765" spans="1:75" ht="16.5" customHeight="1">
      <c r="A765" s="95">
        <v>3</v>
      </c>
      <c r="B765" s="94">
        <v>42</v>
      </c>
      <c r="C765" s="93" t="s">
        <v>250</v>
      </c>
      <c r="D765" s="96" t="s">
        <v>311</v>
      </c>
      <c r="E765" s="92">
        <v>2</v>
      </c>
      <c r="F765" s="96" t="s">
        <v>37</v>
      </c>
      <c r="G765" s="94">
        <v>24.12</v>
      </c>
      <c r="H765" s="94">
        <v>24</v>
      </c>
      <c r="I765" s="94">
        <v>12</v>
      </c>
      <c r="J765" s="94"/>
      <c r="K765" s="94"/>
      <c r="L765" s="109">
        <v>36</v>
      </c>
      <c r="M765" s="109">
        <v>2</v>
      </c>
      <c r="N765" s="109">
        <f t="shared" si="174"/>
        <v>48</v>
      </c>
      <c r="O765" s="109">
        <f t="shared" si="175"/>
        <v>24</v>
      </c>
      <c r="P765" s="109">
        <f t="shared" si="176"/>
        <v>0</v>
      </c>
      <c r="Q765" s="512"/>
      <c r="R765" s="109">
        <f t="shared" si="177"/>
        <v>72</v>
      </c>
      <c r="S765" s="512">
        <v>80</v>
      </c>
      <c r="T765" s="109">
        <v>57</v>
      </c>
      <c r="U765" s="109" t="s">
        <v>74</v>
      </c>
      <c r="V765" s="92"/>
      <c r="W765" s="93"/>
      <c r="X765" s="524" t="s">
        <v>1540</v>
      </c>
    </row>
    <row r="766" spans="1:75" ht="16.5" customHeight="1">
      <c r="A766" s="95">
        <v>4</v>
      </c>
      <c r="B766" s="94">
        <v>42</v>
      </c>
      <c r="C766" s="93" t="s">
        <v>76</v>
      </c>
      <c r="D766" s="96" t="s">
        <v>223</v>
      </c>
      <c r="E766" s="94">
        <v>2</v>
      </c>
      <c r="F766" s="96" t="s">
        <v>37</v>
      </c>
      <c r="G766" s="94">
        <v>24.12</v>
      </c>
      <c r="H766" s="94">
        <v>24</v>
      </c>
      <c r="I766" s="94">
        <v>12</v>
      </c>
      <c r="J766" s="94"/>
      <c r="K766" s="94"/>
      <c r="L766" s="109">
        <v>36</v>
      </c>
      <c r="M766" s="109">
        <v>1</v>
      </c>
      <c r="N766" s="109">
        <f t="shared" si="174"/>
        <v>24</v>
      </c>
      <c r="O766" s="109">
        <f t="shared" si="175"/>
        <v>12</v>
      </c>
      <c r="P766" s="109">
        <f t="shared" si="176"/>
        <v>0</v>
      </c>
      <c r="Q766" s="512"/>
      <c r="R766" s="109">
        <f t="shared" si="177"/>
        <v>36</v>
      </c>
      <c r="S766" s="512">
        <v>90</v>
      </c>
      <c r="T766" s="109">
        <v>57</v>
      </c>
      <c r="U766" s="109" t="s">
        <v>74</v>
      </c>
      <c r="V766" s="92"/>
      <c r="W766" s="93"/>
      <c r="X766" s="524" t="s">
        <v>1540</v>
      </c>
    </row>
    <row r="767" spans="1:75" ht="16.5" customHeight="1">
      <c r="A767" s="95">
        <v>5</v>
      </c>
      <c r="B767" s="94">
        <v>42</v>
      </c>
      <c r="C767" s="93" t="s">
        <v>75</v>
      </c>
      <c r="D767" s="96" t="s">
        <v>222</v>
      </c>
      <c r="E767" s="92">
        <v>2</v>
      </c>
      <c r="F767" s="96" t="s">
        <v>37</v>
      </c>
      <c r="G767" s="94">
        <v>24.12</v>
      </c>
      <c r="H767" s="94">
        <v>24</v>
      </c>
      <c r="I767" s="94">
        <v>12</v>
      </c>
      <c r="J767" s="94"/>
      <c r="K767" s="94"/>
      <c r="L767" s="109">
        <v>36</v>
      </c>
      <c r="M767" s="109">
        <v>1</v>
      </c>
      <c r="N767" s="109">
        <f t="shared" si="174"/>
        <v>24</v>
      </c>
      <c r="O767" s="109">
        <f t="shared" si="175"/>
        <v>12</v>
      </c>
      <c r="P767" s="109">
        <f t="shared" si="176"/>
        <v>0</v>
      </c>
      <c r="Q767" s="512"/>
      <c r="R767" s="109">
        <f t="shared" si="177"/>
        <v>36</v>
      </c>
      <c r="S767" s="512">
        <v>90</v>
      </c>
      <c r="T767" s="109">
        <v>57</v>
      </c>
      <c r="U767" s="109" t="s">
        <v>74</v>
      </c>
      <c r="V767" s="92"/>
      <c r="W767" s="93"/>
      <c r="X767" s="524" t="s">
        <v>1540</v>
      </c>
    </row>
    <row r="768" spans="1:75" ht="16.5" customHeight="1">
      <c r="A768" s="95">
        <v>6</v>
      </c>
      <c r="B768" s="94">
        <v>42</v>
      </c>
      <c r="C768" s="93" t="s">
        <v>633</v>
      </c>
      <c r="D768" s="96" t="s">
        <v>445</v>
      </c>
      <c r="E768" s="92">
        <v>2</v>
      </c>
      <c r="F768" s="96" t="s">
        <v>37</v>
      </c>
      <c r="G768" s="94">
        <v>24.12</v>
      </c>
      <c r="H768" s="94">
        <v>24</v>
      </c>
      <c r="I768" s="94">
        <v>12</v>
      </c>
      <c r="J768" s="94"/>
      <c r="K768" s="94"/>
      <c r="L768" s="109">
        <v>36</v>
      </c>
      <c r="M768" s="109">
        <v>1</v>
      </c>
      <c r="N768" s="109">
        <f t="shared" si="174"/>
        <v>24</v>
      </c>
      <c r="O768" s="109">
        <f t="shared" si="175"/>
        <v>12</v>
      </c>
      <c r="P768" s="109">
        <f t="shared" si="176"/>
        <v>0</v>
      </c>
      <c r="Q768" s="512"/>
      <c r="R768" s="109">
        <f t="shared" si="177"/>
        <v>36</v>
      </c>
      <c r="S768" s="512">
        <v>90</v>
      </c>
      <c r="T768" s="109">
        <v>57</v>
      </c>
      <c r="U768" s="109" t="s">
        <v>74</v>
      </c>
      <c r="V768" s="92"/>
      <c r="W768" s="93"/>
      <c r="X768" s="524" t="s">
        <v>1540</v>
      </c>
    </row>
    <row r="769" spans="1:75" ht="16.5" customHeight="1">
      <c r="A769" s="95">
        <v>7</v>
      </c>
      <c r="B769" s="94">
        <v>42</v>
      </c>
      <c r="C769" s="93" t="s">
        <v>631</v>
      </c>
      <c r="D769" s="96" t="s">
        <v>632</v>
      </c>
      <c r="E769" s="92">
        <v>3</v>
      </c>
      <c r="F769" s="96" t="s">
        <v>37</v>
      </c>
      <c r="G769" s="94">
        <v>36.18</v>
      </c>
      <c r="H769" s="94">
        <v>36</v>
      </c>
      <c r="I769" s="94">
        <v>18</v>
      </c>
      <c r="J769" s="94"/>
      <c r="K769" s="94"/>
      <c r="L769" s="109">
        <v>54</v>
      </c>
      <c r="M769" s="109">
        <v>1</v>
      </c>
      <c r="N769" s="109">
        <f t="shared" si="174"/>
        <v>36</v>
      </c>
      <c r="O769" s="109">
        <f t="shared" si="175"/>
        <v>18</v>
      </c>
      <c r="P769" s="109">
        <f t="shared" si="176"/>
        <v>0</v>
      </c>
      <c r="Q769" s="512"/>
      <c r="R769" s="109">
        <f t="shared" si="177"/>
        <v>54</v>
      </c>
      <c r="S769" s="512">
        <v>90</v>
      </c>
      <c r="T769" s="109">
        <v>57</v>
      </c>
      <c r="U769" s="109" t="s">
        <v>74</v>
      </c>
      <c r="V769" s="92"/>
      <c r="W769" s="93"/>
      <c r="X769" s="524" t="s">
        <v>1540</v>
      </c>
    </row>
    <row r="770" spans="1:75" ht="16.5" customHeight="1">
      <c r="A770" s="95">
        <v>8</v>
      </c>
      <c r="B770" s="94">
        <v>42</v>
      </c>
      <c r="C770" s="93" t="s">
        <v>108</v>
      </c>
      <c r="D770" s="96" t="s">
        <v>224</v>
      </c>
      <c r="E770" s="92">
        <v>3</v>
      </c>
      <c r="F770" s="96" t="s">
        <v>37</v>
      </c>
      <c r="G770" s="94">
        <v>36.18</v>
      </c>
      <c r="H770" s="94">
        <v>36</v>
      </c>
      <c r="I770" s="94">
        <v>18</v>
      </c>
      <c r="J770" s="94"/>
      <c r="K770" s="94"/>
      <c r="L770" s="109">
        <v>54</v>
      </c>
      <c r="M770" s="109">
        <v>3</v>
      </c>
      <c r="N770" s="109">
        <f t="shared" si="174"/>
        <v>108</v>
      </c>
      <c r="O770" s="109">
        <f t="shared" si="175"/>
        <v>54</v>
      </c>
      <c r="P770" s="109">
        <f t="shared" si="176"/>
        <v>0</v>
      </c>
      <c r="Q770" s="512"/>
      <c r="R770" s="109">
        <f t="shared" si="177"/>
        <v>162</v>
      </c>
      <c r="S770" s="512">
        <v>95.333333333333329</v>
      </c>
      <c r="T770" s="109">
        <v>58</v>
      </c>
      <c r="U770" s="109" t="s">
        <v>38</v>
      </c>
      <c r="V770" s="92"/>
      <c r="W770" s="93"/>
      <c r="X770" s="524" t="s">
        <v>1540</v>
      </c>
    </row>
    <row r="771" spans="1:75" ht="16.5" customHeight="1">
      <c r="A771" s="95">
        <v>9</v>
      </c>
      <c r="B771" s="94">
        <v>42</v>
      </c>
      <c r="C771" s="93" t="s">
        <v>108</v>
      </c>
      <c r="D771" s="96" t="s">
        <v>224</v>
      </c>
      <c r="E771" s="94">
        <v>3</v>
      </c>
      <c r="F771" s="96" t="s">
        <v>37</v>
      </c>
      <c r="G771" s="94">
        <v>36.18</v>
      </c>
      <c r="H771" s="94">
        <v>36</v>
      </c>
      <c r="I771" s="94">
        <v>18</v>
      </c>
      <c r="J771" s="94"/>
      <c r="K771" s="94"/>
      <c r="L771" s="109">
        <v>54</v>
      </c>
      <c r="M771" s="109">
        <v>2</v>
      </c>
      <c r="N771" s="109">
        <f t="shared" si="174"/>
        <v>72</v>
      </c>
      <c r="O771" s="109">
        <f t="shared" si="175"/>
        <v>36</v>
      </c>
      <c r="P771" s="109">
        <f t="shared" si="176"/>
        <v>0</v>
      </c>
      <c r="Q771" s="512"/>
      <c r="R771" s="109">
        <f t="shared" si="177"/>
        <v>108</v>
      </c>
      <c r="S771" s="512">
        <v>100</v>
      </c>
      <c r="T771" s="109">
        <v>58</v>
      </c>
      <c r="U771" s="109" t="s">
        <v>74</v>
      </c>
      <c r="V771" s="92"/>
      <c r="W771" s="93"/>
      <c r="X771" s="524" t="s">
        <v>1540</v>
      </c>
    </row>
    <row r="772" spans="1:75" ht="16.5" customHeight="1">
      <c r="A772" s="95">
        <v>10</v>
      </c>
      <c r="B772" s="94">
        <v>42</v>
      </c>
      <c r="C772" s="93" t="s">
        <v>1804</v>
      </c>
      <c r="D772" s="96" t="s">
        <v>921</v>
      </c>
      <c r="E772" s="94">
        <v>3</v>
      </c>
      <c r="F772" s="96" t="s">
        <v>37</v>
      </c>
      <c r="G772" s="94" t="s">
        <v>753</v>
      </c>
      <c r="H772" s="94">
        <v>34</v>
      </c>
      <c r="I772" s="94">
        <v>12</v>
      </c>
      <c r="J772" s="94">
        <v>5</v>
      </c>
      <c r="K772" s="94"/>
      <c r="L772" s="109">
        <v>51</v>
      </c>
      <c r="M772" s="109">
        <v>3</v>
      </c>
      <c r="N772" s="109">
        <f t="shared" si="174"/>
        <v>102</v>
      </c>
      <c r="O772" s="109">
        <f t="shared" si="175"/>
        <v>36</v>
      </c>
      <c r="P772" s="109">
        <f t="shared" si="176"/>
        <v>15</v>
      </c>
      <c r="Q772" s="512"/>
      <c r="R772" s="109">
        <f t="shared" si="177"/>
        <v>153</v>
      </c>
      <c r="S772" s="512">
        <v>81.333333333333329</v>
      </c>
      <c r="T772" s="109">
        <v>58</v>
      </c>
      <c r="U772" s="109" t="s">
        <v>74</v>
      </c>
      <c r="V772" s="92"/>
      <c r="W772" s="93"/>
      <c r="X772" s="524" t="s">
        <v>1540</v>
      </c>
    </row>
    <row r="773" spans="1:75" ht="16.5" customHeight="1">
      <c r="A773" s="95">
        <v>11</v>
      </c>
      <c r="B773" s="94">
        <v>42</v>
      </c>
      <c r="C773" s="93" t="s">
        <v>446</v>
      </c>
      <c r="D773" s="96" t="s">
        <v>447</v>
      </c>
      <c r="E773" s="92">
        <v>2</v>
      </c>
      <c r="F773" s="96" t="s">
        <v>37</v>
      </c>
      <c r="G773" s="94">
        <v>24.12</v>
      </c>
      <c r="H773" s="94">
        <v>24</v>
      </c>
      <c r="I773" s="94">
        <v>12</v>
      </c>
      <c r="J773" s="94"/>
      <c r="K773" s="94"/>
      <c r="L773" s="109">
        <v>36</v>
      </c>
      <c r="M773" s="109">
        <v>1</v>
      </c>
      <c r="N773" s="109">
        <f t="shared" si="174"/>
        <v>24</v>
      </c>
      <c r="O773" s="109">
        <f t="shared" si="175"/>
        <v>12</v>
      </c>
      <c r="P773" s="109">
        <f t="shared" si="176"/>
        <v>0</v>
      </c>
      <c r="Q773" s="512"/>
      <c r="R773" s="109">
        <f t="shared" si="177"/>
        <v>36</v>
      </c>
      <c r="S773" s="512">
        <v>50</v>
      </c>
      <c r="T773" s="109">
        <v>58</v>
      </c>
      <c r="U773" s="109" t="s">
        <v>74</v>
      </c>
      <c r="V773" s="92"/>
      <c r="W773" s="93"/>
      <c r="X773" s="524" t="s">
        <v>1540</v>
      </c>
    </row>
    <row r="774" spans="1:75" ht="16.5" customHeight="1">
      <c r="A774" s="95">
        <v>12</v>
      </c>
      <c r="B774" s="94">
        <v>42</v>
      </c>
      <c r="C774" s="93" t="s">
        <v>444</v>
      </c>
      <c r="D774" s="96" t="s">
        <v>224</v>
      </c>
      <c r="E774" s="92">
        <v>3</v>
      </c>
      <c r="F774" s="96" t="s">
        <v>37</v>
      </c>
      <c r="G774" s="94">
        <v>36.18</v>
      </c>
      <c r="H774" s="94">
        <v>36</v>
      </c>
      <c r="I774" s="94">
        <v>18</v>
      </c>
      <c r="J774" s="94"/>
      <c r="K774" s="94"/>
      <c r="L774" s="109">
        <v>54</v>
      </c>
      <c r="M774" s="109">
        <v>1</v>
      </c>
      <c r="N774" s="109">
        <f t="shared" si="174"/>
        <v>36</v>
      </c>
      <c r="O774" s="109">
        <f t="shared" si="175"/>
        <v>18</v>
      </c>
      <c r="P774" s="109">
        <f t="shared" si="176"/>
        <v>0</v>
      </c>
      <c r="Q774" s="512"/>
      <c r="R774" s="109">
        <f t="shared" si="177"/>
        <v>54</v>
      </c>
      <c r="S774" s="512">
        <v>52</v>
      </c>
      <c r="T774" s="109">
        <v>58</v>
      </c>
      <c r="U774" s="109" t="s">
        <v>100</v>
      </c>
      <c r="V774" s="92" t="s">
        <v>1803</v>
      </c>
      <c r="W774" s="93"/>
      <c r="X774" s="524" t="s">
        <v>1540</v>
      </c>
    </row>
    <row r="775" spans="1:75" ht="16.5" customHeight="1">
      <c r="A775" s="95">
        <v>13</v>
      </c>
      <c r="B775" s="92">
        <v>42</v>
      </c>
      <c r="C775" s="107" t="s">
        <v>1826</v>
      </c>
      <c r="D775" s="107" t="s">
        <v>1827</v>
      </c>
      <c r="E775" s="92">
        <v>3</v>
      </c>
      <c r="F775" s="107" t="s">
        <v>37</v>
      </c>
      <c r="G775" s="94">
        <v>36.18</v>
      </c>
      <c r="H775" s="94">
        <v>36</v>
      </c>
      <c r="I775" s="94">
        <v>18</v>
      </c>
      <c r="J775" s="94"/>
      <c r="K775" s="94"/>
      <c r="L775" s="109">
        <v>54</v>
      </c>
      <c r="M775" s="109">
        <v>1</v>
      </c>
      <c r="N775" s="109">
        <f t="shared" si="174"/>
        <v>36</v>
      </c>
      <c r="O775" s="109">
        <f t="shared" si="175"/>
        <v>18</v>
      </c>
      <c r="P775" s="109">
        <f t="shared" si="176"/>
        <v>0</v>
      </c>
      <c r="Q775" s="512"/>
      <c r="R775" s="109">
        <f t="shared" si="177"/>
        <v>54</v>
      </c>
      <c r="S775" s="514">
        <v>65</v>
      </c>
      <c r="T775" s="109">
        <v>58</v>
      </c>
      <c r="U775" s="108" t="s">
        <v>842</v>
      </c>
      <c r="V775" s="92"/>
      <c r="W775" s="93" t="s">
        <v>819</v>
      </c>
      <c r="X775" s="524" t="s">
        <v>1540</v>
      </c>
    </row>
    <row r="776" spans="1:75" ht="16.5" customHeight="1">
      <c r="A776" s="95">
        <v>14</v>
      </c>
      <c r="B776" s="94">
        <v>42</v>
      </c>
      <c r="C776" s="93" t="s">
        <v>1826</v>
      </c>
      <c r="D776" s="96" t="s">
        <v>1827</v>
      </c>
      <c r="E776" s="92">
        <v>3</v>
      </c>
      <c r="F776" s="96" t="s">
        <v>37</v>
      </c>
      <c r="G776" s="94">
        <v>36.18</v>
      </c>
      <c r="H776" s="94">
        <v>36</v>
      </c>
      <c r="I776" s="94">
        <v>18</v>
      </c>
      <c r="J776" s="94"/>
      <c r="K776" s="94"/>
      <c r="L776" s="109">
        <v>54</v>
      </c>
      <c r="M776" s="109">
        <v>1</v>
      </c>
      <c r="N776" s="109">
        <f t="shared" si="174"/>
        <v>36</v>
      </c>
      <c r="O776" s="109">
        <f t="shared" si="175"/>
        <v>18</v>
      </c>
      <c r="P776" s="109">
        <f t="shared" si="176"/>
        <v>0</v>
      </c>
      <c r="Q776" s="512"/>
      <c r="R776" s="109">
        <f t="shared" si="177"/>
        <v>54</v>
      </c>
      <c r="S776" s="512">
        <v>41</v>
      </c>
      <c r="T776" s="109">
        <v>58</v>
      </c>
      <c r="U776" s="109" t="s">
        <v>844</v>
      </c>
      <c r="V776" s="92"/>
      <c r="W776" s="93" t="s">
        <v>819</v>
      </c>
      <c r="X776" s="524" t="s">
        <v>1540</v>
      </c>
    </row>
    <row r="777" spans="1:75" ht="16.5" customHeight="1">
      <c r="A777" s="95">
        <v>15</v>
      </c>
      <c r="B777" s="94">
        <v>42</v>
      </c>
      <c r="C777" s="93" t="s">
        <v>1837</v>
      </c>
      <c r="D777" s="96" t="s">
        <v>921</v>
      </c>
      <c r="E777" s="92">
        <v>3</v>
      </c>
      <c r="F777" s="96" t="s">
        <v>37</v>
      </c>
      <c r="G777" s="94" t="s">
        <v>753</v>
      </c>
      <c r="H777" s="94">
        <v>34</v>
      </c>
      <c r="I777" s="94">
        <v>12</v>
      </c>
      <c r="J777" s="94">
        <v>5</v>
      </c>
      <c r="K777" s="94"/>
      <c r="L777" s="109">
        <v>51</v>
      </c>
      <c r="M777" s="109">
        <v>1</v>
      </c>
      <c r="N777" s="109">
        <f t="shared" si="174"/>
        <v>34</v>
      </c>
      <c r="O777" s="109">
        <f t="shared" si="175"/>
        <v>12</v>
      </c>
      <c r="P777" s="109">
        <f t="shared" si="176"/>
        <v>5</v>
      </c>
      <c r="Q777" s="512"/>
      <c r="R777" s="109">
        <f t="shared" si="177"/>
        <v>51</v>
      </c>
      <c r="S777" s="512">
        <v>41</v>
      </c>
      <c r="T777" s="109">
        <v>58</v>
      </c>
      <c r="U777" s="109" t="s">
        <v>844</v>
      </c>
      <c r="V777" s="92"/>
      <c r="W777" s="93"/>
      <c r="X777" s="524" t="s">
        <v>1540</v>
      </c>
    </row>
    <row r="778" spans="1:75" ht="16.5" customHeight="1">
      <c r="A778" s="95">
        <v>16</v>
      </c>
      <c r="B778" s="94">
        <v>42</v>
      </c>
      <c r="C778" s="93" t="s">
        <v>76</v>
      </c>
      <c r="D778" s="96" t="s">
        <v>223</v>
      </c>
      <c r="E778" s="94">
        <v>2</v>
      </c>
      <c r="F778" s="96" t="s">
        <v>44</v>
      </c>
      <c r="G778" s="94">
        <v>24.12</v>
      </c>
      <c r="H778" s="94">
        <v>24</v>
      </c>
      <c r="I778" s="94">
        <v>12</v>
      </c>
      <c r="J778" s="94"/>
      <c r="K778" s="94"/>
      <c r="L778" s="109">
        <v>36</v>
      </c>
      <c r="M778" s="109">
        <v>1</v>
      </c>
      <c r="N778" s="109">
        <f t="shared" si="174"/>
        <v>24</v>
      </c>
      <c r="O778" s="109">
        <f t="shared" si="175"/>
        <v>12</v>
      </c>
      <c r="P778" s="109">
        <f t="shared" si="176"/>
        <v>0</v>
      </c>
      <c r="Q778" s="512"/>
      <c r="R778" s="109">
        <f t="shared" si="177"/>
        <v>36</v>
      </c>
      <c r="S778" s="512">
        <v>90</v>
      </c>
      <c r="T778" s="109">
        <v>58</v>
      </c>
      <c r="U778" s="109" t="s">
        <v>813</v>
      </c>
      <c r="V778" s="92"/>
      <c r="W778" s="93"/>
      <c r="X778" s="524" t="s">
        <v>1540</v>
      </c>
    </row>
    <row r="779" spans="1:75" ht="16.5" customHeight="1">
      <c r="A779" s="95">
        <v>17</v>
      </c>
      <c r="B779" s="94">
        <v>42</v>
      </c>
      <c r="C779" s="93" t="s">
        <v>444</v>
      </c>
      <c r="D779" s="96" t="s">
        <v>224</v>
      </c>
      <c r="E779" s="94">
        <v>3</v>
      </c>
      <c r="F779" s="96" t="s">
        <v>44</v>
      </c>
      <c r="G779" s="94">
        <v>36.18</v>
      </c>
      <c r="H779" s="94">
        <v>36</v>
      </c>
      <c r="I779" s="94">
        <v>18</v>
      </c>
      <c r="J779" s="94"/>
      <c r="K779" s="94"/>
      <c r="L779" s="109">
        <v>54</v>
      </c>
      <c r="M779" s="109">
        <v>2</v>
      </c>
      <c r="N779" s="109">
        <f t="shared" si="174"/>
        <v>72</v>
      </c>
      <c r="O779" s="109">
        <f t="shared" si="175"/>
        <v>36</v>
      </c>
      <c r="P779" s="109">
        <f t="shared" si="176"/>
        <v>0</v>
      </c>
      <c r="Q779" s="512"/>
      <c r="R779" s="109">
        <f t="shared" si="177"/>
        <v>108</v>
      </c>
      <c r="S779" s="512">
        <v>90</v>
      </c>
      <c r="T779" s="109">
        <v>59</v>
      </c>
      <c r="U779" s="109" t="s">
        <v>60</v>
      </c>
      <c r="V779" s="92"/>
      <c r="W779" s="93"/>
      <c r="X779" s="524" t="s">
        <v>1540</v>
      </c>
    </row>
    <row r="780" spans="1:75" ht="16.5" customHeight="1">
      <c r="A780" s="95">
        <v>18</v>
      </c>
      <c r="B780" s="94">
        <v>42</v>
      </c>
      <c r="C780" s="93" t="s">
        <v>386</v>
      </c>
      <c r="D780" s="96" t="s">
        <v>387</v>
      </c>
      <c r="E780" s="94">
        <v>2</v>
      </c>
      <c r="F780" s="96" t="s">
        <v>44</v>
      </c>
      <c r="G780" s="94">
        <v>24.12</v>
      </c>
      <c r="H780" s="94">
        <v>24</v>
      </c>
      <c r="I780" s="94">
        <v>12</v>
      </c>
      <c r="J780" s="94"/>
      <c r="K780" s="94"/>
      <c r="L780" s="109">
        <v>36</v>
      </c>
      <c r="M780" s="109">
        <v>1</v>
      </c>
      <c r="N780" s="109">
        <f t="shared" si="174"/>
        <v>24</v>
      </c>
      <c r="O780" s="109">
        <f t="shared" si="175"/>
        <v>12</v>
      </c>
      <c r="P780" s="109">
        <f t="shared" si="176"/>
        <v>0</v>
      </c>
      <c r="Q780" s="512"/>
      <c r="R780" s="109">
        <f t="shared" si="177"/>
        <v>36</v>
      </c>
      <c r="S780" s="512">
        <v>75</v>
      </c>
      <c r="T780" s="109">
        <v>59</v>
      </c>
      <c r="U780" s="109" t="s">
        <v>100</v>
      </c>
      <c r="V780" s="92"/>
      <c r="W780" s="93"/>
      <c r="X780" s="524" t="s">
        <v>1540</v>
      </c>
    </row>
    <row r="781" spans="1:75" ht="16.5" customHeight="1">
      <c r="A781" s="103"/>
      <c r="B781" s="94"/>
      <c r="C781" s="98" t="s">
        <v>313</v>
      </c>
      <c r="D781" s="96"/>
      <c r="E781" s="94"/>
      <c r="F781" s="96"/>
      <c r="G781" s="94"/>
      <c r="H781" s="94"/>
      <c r="I781" s="94"/>
      <c r="J781" s="94"/>
      <c r="K781" s="94"/>
      <c r="L781" s="109"/>
      <c r="M781" s="609">
        <f>SUM(M763:M780)</f>
        <v>26</v>
      </c>
      <c r="N781" s="104">
        <f>SUM(N763:N780)</f>
        <v>820</v>
      </c>
      <c r="O781" s="104">
        <f>SUM(O763:O780)</f>
        <v>390</v>
      </c>
      <c r="P781" s="104">
        <f>SUM(P763:P780)</f>
        <v>20</v>
      </c>
      <c r="Q781" s="649"/>
      <c r="R781" s="104">
        <f>SUM(R763:R780)</f>
        <v>1230</v>
      </c>
      <c r="S781" s="512"/>
      <c r="T781" s="109"/>
      <c r="U781" s="109"/>
      <c r="V781" s="105"/>
      <c r="W781" s="98"/>
      <c r="X781" s="524" t="s">
        <v>1540</v>
      </c>
      <c r="Y781" s="134"/>
      <c r="Z781" s="134"/>
      <c r="AA781" s="134"/>
      <c r="AB781" s="134"/>
      <c r="AC781" s="134"/>
      <c r="AD781" s="134"/>
      <c r="AE781" s="134"/>
      <c r="AF781" s="134"/>
      <c r="AG781" s="134"/>
      <c r="AH781" s="134"/>
      <c r="AI781" s="134"/>
      <c r="AJ781" s="134"/>
      <c r="AK781" s="134"/>
      <c r="AL781" s="134"/>
      <c r="AM781" s="134"/>
      <c r="AN781" s="134"/>
      <c r="AO781" s="134"/>
      <c r="AP781" s="134"/>
      <c r="AQ781" s="134"/>
      <c r="AR781" s="134"/>
      <c r="AS781" s="134"/>
      <c r="AT781" s="134"/>
      <c r="AU781" s="134"/>
      <c r="AV781" s="134"/>
      <c r="AW781" s="134"/>
      <c r="AX781" s="134"/>
      <c r="AY781" s="134"/>
      <c r="AZ781" s="134"/>
      <c r="BA781" s="134"/>
      <c r="BB781" s="134"/>
      <c r="BC781" s="134"/>
      <c r="BD781" s="134"/>
      <c r="BE781" s="134"/>
      <c r="BF781" s="134"/>
      <c r="BG781" s="134"/>
      <c r="BH781" s="134"/>
      <c r="BI781" s="134"/>
      <c r="BJ781" s="134"/>
      <c r="BK781" s="134"/>
      <c r="BL781" s="134"/>
      <c r="BM781" s="134"/>
      <c r="BN781" s="134"/>
      <c r="BO781" s="134"/>
      <c r="BP781" s="134"/>
      <c r="BQ781" s="134"/>
      <c r="BR781" s="134"/>
      <c r="BS781" s="134"/>
      <c r="BT781" s="134"/>
      <c r="BU781" s="134"/>
      <c r="BV781" s="134"/>
      <c r="BW781" s="134"/>
    </row>
    <row r="782" spans="1:75" ht="16.5" customHeight="1">
      <c r="A782" s="95">
        <v>1</v>
      </c>
      <c r="B782" s="94">
        <v>43</v>
      </c>
      <c r="C782" s="93" t="s">
        <v>855</v>
      </c>
      <c r="D782" s="96" t="s">
        <v>856</v>
      </c>
      <c r="E782" s="94">
        <v>3</v>
      </c>
      <c r="F782" s="96" t="s">
        <v>37</v>
      </c>
      <c r="G782" s="94" t="s">
        <v>753</v>
      </c>
      <c r="H782" s="94">
        <v>34</v>
      </c>
      <c r="I782" s="94">
        <v>12</v>
      </c>
      <c r="J782" s="94">
        <v>5</v>
      </c>
      <c r="K782" s="94"/>
      <c r="L782" s="109">
        <v>51</v>
      </c>
      <c r="M782" s="109">
        <v>3</v>
      </c>
      <c r="N782" s="109">
        <f t="shared" ref="N782:N795" si="178">H782*M782</f>
        <v>102</v>
      </c>
      <c r="O782" s="109">
        <f t="shared" ref="O782:O795" si="179">I782*M782</f>
        <v>36</v>
      </c>
      <c r="P782" s="109">
        <f t="shared" ref="P782:P795" si="180">J782*M782</f>
        <v>15</v>
      </c>
      <c r="Q782" s="512"/>
      <c r="R782" s="109">
        <f t="shared" ref="R782:R795" si="181">L782*M782</f>
        <v>153</v>
      </c>
      <c r="S782" s="512">
        <v>100</v>
      </c>
      <c r="T782" s="109">
        <v>57</v>
      </c>
      <c r="U782" s="109" t="s">
        <v>46</v>
      </c>
      <c r="V782" s="92"/>
      <c r="W782" s="93"/>
      <c r="X782" s="524" t="s">
        <v>1499</v>
      </c>
    </row>
    <row r="783" spans="1:75" ht="16.5" customHeight="1">
      <c r="A783" s="95">
        <v>2</v>
      </c>
      <c r="B783" s="94">
        <v>43</v>
      </c>
      <c r="C783" s="93" t="s">
        <v>52</v>
      </c>
      <c r="D783" s="96" t="s">
        <v>226</v>
      </c>
      <c r="E783" s="92">
        <v>3</v>
      </c>
      <c r="F783" s="96" t="s">
        <v>37</v>
      </c>
      <c r="G783" s="94">
        <v>36.18</v>
      </c>
      <c r="H783" s="94">
        <v>36</v>
      </c>
      <c r="I783" s="94">
        <v>18</v>
      </c>
      <c r="J783" s="94"/>
      <c r="K783" s="94"/>
      <c r="L783" s="109">
        <v>54</v>
      </c>
      <c r="M783" s="109">
        <v>2</v>
      </c>
      <c r="N783" s="109">
        <f t="shared" si="178"/>
        <v>72</v>
      </c>
      <c r="O783" s="109">
        <f t="shared" si="179"/>
        <v>36</v>
      </c>
      <c r="P783" s="109">
        <f t="shared" si="180"/>
        <v>0</v>
      </c>
      <c r="Q783" s="512"/>
      <c r="R783" s="109">
        <f t="shared" si="181"/>
        <v>108</v>
      </c>
      <c r="S783" s="512">
        <v>100</v>
      </c>
      <c r="T783" s="109">
        <v>57</v>
      </c>
      <c r="U783" s="109" t="s">
        <v>46</v>
      </c>
      <c r="V783" s="92"/>
      <c r="W783" s="93"/>
      <c r="X783" s="524" t="s">
        <v>1499</v>
      </c>
    </row>
    <row r="784" spans="1:75" ht="16.5" customHeight="1">
      <c r="A784" s="95">
        <v>3</v>
      </c>
      <c r="B784" s="94">
        <v>43</v>
      </c>
      <c r="C784" s="93" t="s">
        <v>48</v>
      </c>
      <c r="D784" s="96" t="s">
        <v>225</v>
      </c>
      <c r="E784" s="92">
        <v>3</v>
      </c>
      <c r="F784" s="96" t="s">
        <v>44</v>
      </c>
      <c r="G784" s="94">
        <v>36.18</v>
      </c>
      <c r="H784" s="94">
        <v>36</v>
      </c>
      <c r="I784" s="94">
        <v>18</v>
      </c>
      <c r="J784" s="94"/>
      <c r="K784" s="94"/>
      <c r="L784" s="109">
        <v>54</v>
      </c>
      <c r="M784" s="109">
        <v>1</v>
      </c>
      <c r="N784" s="109">
        <f t="shared" si="178"/>
        <v>36</v>
      </c>
      <c r="O784" s="109">
        <f t="shared" si="179"/>
        <v>18</v>
      </c>
      <c r="P784" s="109">
        <f t="shared" si="180"/>
        <v>0</v>
      </c>
      <c r="Q784" s="512"/>
      <c r="R784" s="109">
        <f t="shared" si="181"/>
        <v>54</v>
      </c>
      <c r="S784" s="512">
        <v>80</v>
      </c>
      <c r="T784" s="109">
        <v>57</v>
      </c>
      <c r="U784" s="109" t="s">
        <v>46</v>
      </c>
      <c r="V784" s="92"/>
      <c r="W784" s="93"/>
      <c r="X784" s="524" t="s">
        <v>1499</v>
      </c>
    </row>
    <row r="785" spans="1:75" ht="16.5" customHeight="1">
      <c r="A785" s="95">
        <v>4</v>
      </c>
      <c r="B785" s="94">
        <v>43</v>
      </c>
      <c r="C785" s="93" t="s">
        <v>50</v>
      </c>
      <c r="D785" s="96" t="s">
        <v>228</v>
      </c>
      <c r="E785" s="94">
        <v>3</v>
      </c>
      <c r="F785" s="96" t="s">
        <v>44</v>
      </c>
      <c r="G785" s="94">
        <v>36.18</v>
      </c>
      <c r="H785" s="94">
        <v>36</v>
      </c>
      <c r="I785" s="94">
        <v>18</v>
      </c>
      <c r="J785" s="94"/>
      <c r="K785" s="94"/>
      <c r="L785" s="109">
        <v>54</v>
      </c>
      <c r="M785" s="109">
        <v>1</v>
      </c>
      <c r="N785" s="109">
        <f t="shared" si="178"/>
        <v>36</v>
      </c>
      <c r="O785" s="109">
        <f t="shared" si="179"/>
        <v>18</v>
      </c>
      <c r="P785" s="109">
        <f t="shared" si="180"/>
        <v>0</v>
      </c>
      <c r="Q785" s="512"/>
      <c r="R785" s="109">
        <f t="shared" si="181"/>
        <v>54</v>
      </c>
      <c r="S785" s="512">
        <v>80</v>
      </c>
      <c r="T785" s="109">
        <v>57</v>
      </c>
      <c r="U785" s="109" t="s">
        <v>46</v>
      </c>
      <c r="V785" s="92"/>
      <c r="W785" s="93"/>
      <c r="X785" s="524" t="s">
        <v>1499</v>
      </c>
    </row>
    <row r="786" spans="1:75" ht="16.5" customHeight="1">
      <c r="A786" s="95">
        <v>5</v>
      </c>
      <c r="B786" s="94">
        <v>43</v>
      </c>
      <c r="C786" s="93" t="s">
        <v>857</v>
      </c>
      <c r="D786" s="96" t="s">
        <v>858</v>
      </c>
      <c r="E786" s="94">
        <v>3</v>
      </c>
      <c r="F786" s="96" t="s">
        <v>37</v>
      </c>
      <c r="G786" s="94" t="s">
        <v>753</v>
      </c>
      <c r="H786" s="94">
        <v>34</v>
      </c>
      <c r="I786" s="94">
        <v>12</v>
      </c>
      <c r="J786" s="94">
        <v>5</v>
      </c>
      <c r="K786" s="94"/>
      <c r="L786" s="109">
        <v>51</v>
      </c>
      <c r="M786" s="109">
        <v>1</v>
      </c>
      <c r="N786" s="109">
        <f t="shared" si="178"/>
        <v>34</v>
      </c>
      <c r="O786" s="109">
        <f t="shared" si="179"/>
        <v>12</v>
      </c>
      <c r="P786" s="109">
        <f t="shared" si="180"/>
        <v>5</v>
      </c>
      <c r="Q786" s="512"/>
      <c r="R786" s="109">
        <f t="shared" si="181"/>
        <v>51</v>
      </c>
      <c r="S786" s="512">
        <v>110</v>
      </c>
      <c r="T786" s="109">
        <v>57</v>
      </c>
      <c r="U786" s="109" t="s">
        <v>46</v>
      </c>
      <c r="V786" s="92"/>
      <c r="W786" s="93"/>
      <c r="X786" s="524" t="s">
        <v>1499</v>
      </c>
    </row>
    <row r="787" spans="1:75" ht="16.5" customHeight="1">
      <c r="A787" s="95">
        <v>6</v>
      </c>
      <c r="B787" s="135">
        <v>43</v>
      </c>
      <c r="C787" s="93" t="s">
        <v>52</v>
      </c>
      <c r="D787" s="96" t="s">
        <v>226</v>
      </c>
      <c r="E787" s="94">
        <v>3</v>
      </c>
      <c r="F787" s="96" t="s">
        <v>44</v>
      </c>
      <c r="G787" s="94">
        <v>36.18</v>
      </c>
      <c r="H787" s="94">
        <v>36</v>
      </c>
      <c r="I787" s="94">
        <v>18</v>
      </c>
      <c r="J787" s="94"/>
      <c r="K787" s="94"/>
      <c r="L787" s="109">
        <v>54</v>
      </c>
      <c r="M787" s="109">
        <v>1</v>
      </c>
      <c r="N787" s="109">
        <f t="shared" si="178"/>
        <v>36</v>
      </c>
      <c r="O787" s="109">
        <f t="shared" si="179"/>
        <v>18</v>
      </c>
      <c r="P787" s="109">
        <f t="shared" si="180"/>
        <v>0</v>
      </c>
      <c r="Q787" s="512"/>
      <c r="R787" s="109">
        <f t="shared" si="181"/>
        <v>54</v>
      </c>
      <c r="S787" s="512">
        <v>80</v>
      </c>
      <c r="T787" s="109">
        <v>57</v>
      </c>
      <c r="U787" s="109" t="s">
        <v>23</v>
      </c>
      <c r="V787" s="92"/>
      <c r="W787" s="93"/>
      <c r="X787" s="524" t="s">
        <v>1499</v>
      </c>
    </row>
    <row r="788" spans="1:75" ht="16.5" customHeight="1">
      <c r="A788" s="95">
        <v>7</v>
      </c>
      <c r="B788" s="135">
        <v>43</v>
      </c>
      <c r="C788" s="93" t="s">
        <v>45</v>
      </c>
      <c r="D788" s="96" t="s">
        <v>229</v>
      </c>
      <c r="E788" s="94">
        <v>3</v>
      </c>
      <c r="F788" s="96" t="s">
        <v>37</v>
      </c>
      <c r="G788" s="94">
        <v>36.18</v>
      </c>
      <c r="H788" s="94">
        <v>36</v>
      </c>
      <c r="I788" s="94">
        <v>18</v>
      </c>
      <c r="J788" s="94"/>
      <c r="K788" s="94"/>
      <c r="L788" s="109">
        <v>54</v>
      </c>
      <c r="M788" s="109">
        <v>1</v>
      </c>
      <c r="N788" s="109">
        <f t="shared" si="178"/>
        <v>36</v>
      </c>
      <c r="O788" s="109">
        <f t="shared" si="179"/>
        <v>18</v>
      </c>
      <c r="P788" s="109">
        <f t="shared" si="180"/>
        <v>0</v>
      </c>
      <c r="Q788" s="512"/>
      <c r="R788" s="109">
        <f t="shared" si="181"/>
        <v>54</v>
      </c>
      <c r="S788" s="512">
        <v>100</v>
      </c>
      <c r="T788" s="109">
        <v>57</v>
      </c>
      <c r="U788" s="109" t="s">
        <v>23</v>
      </c>
      <c r="V788" s="92"/>
      <c r="W788" s="93"/>
      <c r="X788" s="524" t="s">
        <v>1499</v>
      </c>
    </row>
    <row r="789" spans="1:75" ht="16.5" customHeight="1">
      <c r="A789" s="95">
        <v>8</v>
      </c>
      <c r="B789" s="94">
        <v>43</v>
      </c>
      <c r="C789" s="93" t="s">
        <v>52</v>
      </c>
      <c r="D789" s="96" t="s">
        <v>226</v>
      </c>
      <c r="E789" s="94">
        <v>3</v>
      </c>
      <c r="F789" s="96" t="s">
        <v>44</v>
      </c>
      <c r="G789" s="94">
        <v>36.18</v>
      </c>
      <c r="H789" s="94">
        <v>36</v>
      </c>
      <c r="I789" s="94">
        <v>18</v>
      </c>
      <c r="J789" s="94"/>
      <c r="K789" s="94"/>
      <c r="L789" s="109">
        <v>54</v>
      </c>
      <c r="M789" s="109">
        <v>1</v>
      </c>
      <c r="N789" s="109">
        <f t="shared" si="178"/>
        <v>36</v>
      </c>
      <c r="O789" s="109">
        <f t="shared" si="179"/>
        <v>18</v>
      </c>
      <c r="P789" s="109">
        <f t="shared" si="180"/>
        <v>0</v>
      </c>
      <c r="Q789" s="512"/>
      <c r="R789" s="109">
        <f t="shared" si="181"/>
        <v>54</v>
      </c>
      <c r="S789" s="512">
        <v>50</v>
      </c>
      <c r="T789" s="109">
        <v>57</v>
      </c>
      <c r="U789" s="109" t="s">
        <v>53</v>
      </c>
      <c r="V789" s="92"/>
      <c r="W789" s="93"/>
      <c r="X789" s="524" t="s">
        <v>1499</v>
      </c>
    </row>
    <row r="790" spans="1:75" ht="16.5" customHeight="1">
      <c r="A790" s="95">
        <v>9</v>
      </c>
      <c r="B790" s="94">
        <v>43</v>
      </c>
      <c r="C790" s="93" t="s">
        <v>251</v>
      </c>
      <c r="D790" s="96" t="s">
        <v>449</v>
      </c>
      <c r="E790" s="92">
        <v>3</v>
      </c>
      <c r="F790" s="96" t="s">
        <v>37</v>
      </c>
      <c r="G790" s="94">
        <v>36.18</v>
      </c>
      <c r="H790" s="94">
        <v>36</v>
      </c>
      <c r="I790" s="94">
        <v>18</v>
      </c>
      <c r="J790" s="94"/>
      <c r="K790" s="94"/>
      <c r="L790" s="109">
        <v>54</v>
      </c>
      <c r="M790" s="109">
        <v>2</v>
      </c>
      <c r="N790" s="109">
        <f t="shared" si="178"/>
        <v>72</v>
      </c>
      <c r="O790" s="109">
        <f t="shared" si="179"/>
        <v>36</v>
      </c>
      <c r="P790" s="109">
        <f t="shared" si="180"/>
        <v>0</v>
      </c>
      <c r="Q790" s="512"/>
      <c r="R790" s="109">
        <f t="shared" si="181"/>
        <v>108</v>
      </c>
      <c r="S790" s="512">
        <v>109</v>
      </c>
      <c r="T790" s="109">
        <v>58</v>
      </c>
      <c r="U790" s="109" t="s">
        <v>46</v>
      </c>
      <c r="V790" s="92"/>
      <c r="W790" s="93"/>
      <c r="X790" s="524" t="s">
        <v>1499</v>
      </c>
    </row>
    <row r="791" spans="1:75" ht="16.5" customHeight="1">
      <c r="A791" s="95">
        <v>10</v>
      </c>
      <c r="B791" s="94">
        <v>43</v>
      </c>
      <c r="C791" s="93" t="s">
        <v>111</v>
      </c>
      <c r="D791" s="96" t="s">
        <v>448</v>
      </c>
      <c r="E791" s="94">
        <v>3</v>
      </c>
      <c r="F791" s="96" t="s">
        <v>37</v>
      </c>
      <c r="G791" s="94">
        <v>36.18</v>
      </c>
      <c r="H791" s="94">
        <v>36</v>
      </c>
      <c r="I791" s="94">
        <v>18</v>
      </c>
      <c r="J791" s="94"/>
      <c r="K791" s="94"/>
      <c r="L791" s="109">
        <v>54</v>
      </c>
      <c r="M791" s="109">
        <v>2</v>
      </c>
      <c r="N791" s="109">
        <f t="shared" si="178"/>
        <v>72</v>
      </c>
      <c r="O791" s="109">
        <f t="shared" si="179"/>
        <v>36</v>
      </c>
      <c r="P791" s="109">
        <f t="shared" si="180"/>
        <v>0</v>
      </c>
      <c r="Q791" s="512"/>
      <c r="R791" s="109">
        <f t="shared" si="181"/>
        <v>108</v>
      </c>
      <c r="S791" s="512">
        <v>109</v>
      </c>
      <c r="T791" s="109">
        <v>58</v>
      </c>
      <c r="U791" s="109" t="s">
        <v>46</v>
      </c>
      <c r="V791" s="92"/>
      <c r="W791" s="93"/>
      <c r="X791" s="524" t="s">
        <v>1499</v>
      </c>
    </row>
    <row r="792" spans="1:75" ht="16.5" customHeight="1">
      <c r="A792" s="95">
        <v>11</v>
      </c>
      <c r="B792" s="94">
        <v>43</v>
      </c>
      <c r="C792" s="93" t="s">
        <v>251</v>
      </c>
      <c r="D792" s="96" t="s">
        <v>449</v>
      </c>
      <c r="E792" s="94">
        <v>3</v>
      </c>
      <c r="F792" s="96" t="s">
        <v>37</v>
      </c>
      <c r="G792" s="94">
        <v>36.18</v>
      </c>
      <c r="H792" s="94">
        <v>36</v>
      </c>
      <c r="I792" s="94">
        <v>18</v>
      </c>
      <c r="J792" s="94"/>
      <c r="K792" s="94"/>
      <c r="L792" s="109">
        <v>54</v>
      </c>
      <c r="M792" s="109">
        <v>2</v>
      </c>
      <c r="N792" s="109">
        <f t="shared" si="178"/>
        <v>72</v>
      </c>
      <c r="O792" s="109">
        <f t="shared" si="179"/>
        <v>36</v>
      </c>
      <c r="P792" s="109">
        <f t="shared" si="180"/>
        <v>0</v>
      </c>
      <c r="Q792" s="512"/>
      <c r="R792" s="109">
        <f t="shared" si="181"/>
        <v>108</v>
      </c>
      <c r="S792" s="512">
        <v>115.5</v>
      </c>
      <c r="T792" s="109">
        <v>58</v>
      </c>
      <c r="U792" s="109" t="s">
        <v>23</v>
      </c>
      <c r="V792" s="92"/>
      <c r="W792" s="93"/>
      <c r="X792" s="524" t="s">
        <v>1499</v>
      </c>
    </row>
    <row r="793" spans="1:75" ht="16.5" customHeight="1">
      <c r="A793" s="95">
        <v>12</v>
      </c>
      <c r="B793" s="94">
        <v>43</v>
      </c>
      <c r="C793" s="93" t="s">
        <v>111</v>
      </c>
      <c r="D793" s="96" t="s">
        <v>448</v>
      </c>
      <c r="E793" s="94">
        <v>3</v>
      </c>
      <c r="F793" s="96" t="s">
        <v>37</v>
      </c>
      <c r="G793" s="94">
        <v>36.18</v>
      </c>
      <c r="H793" s="94">
        <v>36</v>
      </c>
      <c r="I793" s="94">
        <v>18</v>
      </c>
      <c r="J793" s="94"/>
      <c r="K793" s="94"/>
      <c r="L793" s="109">
        <v>54</v>
      </c>
      <c r="M793" s="109">
        <v>2</v>
      </c>
      <c r="N793" s="109">
        <f t="shared" si="178"/>
        <v>72</v>
      </c>
      <c r="O793" s="109">
        <f t="shared" si="179"/>
        <v>36</v>
      </c>
      <c r="P793" s="109">
        <f t="shared" si="180"/>
        <v>0</v>
      </c>
      <c r="Q793" s="512"/>
      <c r="R793" s="109">
        <f t="shared" si="181"/>
        <v>108</v>
      </c>
      <c r="S793" s="512">
        <v>80.5</v>
      </c>
      <c r="T793" s="109">
        <v>58</v>
      </c>
      <c r="U793" s="109" t="s">
        <v>635</v>
      </c>
      <c r="V793" s="92"/>
      <c r="W793" s="93"/>
      <c r="X793" s="524" t="s">
        <v>1499</v>
      </c>
    </row>
    <row r="794" spans="1:75" ht="16.5" customHeight="1">
      <c r="A794" s="95">
        <v>13</v>
      </c>
      <c r="B794" s="94">
        <v>43</v>
      </c>
      <c r="C794" s="93" t="s">
        <v>1817</v>
      </c>
      <c r="D794" s="96" t="s">
        <v>1818</v>
      </c>
      <c r="E794" s="92">
        <v>3</v>
      </c>
      <c r="F794" s="96" t="s">
        <v>37</v>
      </c>
      <c r="G794" s="94" t="s">
        <v>753</v>
      </c>
      <c r="H794" s="94">
        <v>34</v>
      </c>
      <c r="I794" s="94">
        <v>12</v>
      </c>
      <c r="J794" s="94">
        <v>5</v>
      </c>
      <c r="K794" s="94"/>
      <c r="L794" s="109">
        <v>51</v>
      </c>
      <c r="M794" s="109">
        <v>1</v>
      </c>
      <c r="N794" s="109">
        <f t="shared" si="178"/>
        <v>34</v>
      </c>
      <c r="O794" s="109">
        <f t="shared" si="179"/>
        <v>12</v>
      </c>
      <c r="P794" s="109">
        <f t="shared" si="180"/>
        <v>5</v>
      </c>
      <c r="Q794" s="512"/>
      <c r="R794" s="109">
        <f t="shared" si="181"/>
        <v>51</v>
      </c>
      <c r="S794" s="512">
        <v>119</v>
      </c>
      <c r="T794" s="109">
        <v>58</v>
      </c>
      <c r="U794" s="109" t="s">
        <v>1653</v>
      </c>
      <c r="V794" s="92"/>
      <c r="W794" s="93"/>
      <c r="X794" s="524" t="s">
        <v>1499</v>
      </c>
    </row>
    <row r="795" spans="1:75" ht="16.5" customHeight="1">
      <c r="A795" s="95">
        <v>14</v>
      </c>
      <c r="B795" s="94">
        <v>43</v>
      </c>
      <c r="C795" s="93" t="s">
        <v>251</v>
      </c>
      <c r="D795" s="96" t="s">
        <v>449</v>
      </c>
      <c r="E795" s="94">
        <v>3</v>
      </c>
      <c r="F795" s="96" t="s">
        <v>37</v>
      </c>
      <c r="G795" s="94">
        <v>36.18</v>
      </c>
      <c r="H795" s="94">
        <v>36</v>
      </c>
      <c r="I795" s="94">
        <v>18</v>
      </c>
      <c r="J795" s="94"/>
      <c r="K795" s="94"/>
      <c r="L795" s="109">
        <v>54</v>
      </c>
      <c r="M795" s="109">
        <v>1</v>
      </c>
      <c r="N795" s="109">
        <f t="shared" si="178"/>
        <v>36</v>
      </c>
      <c r="O795" s="109">
        <f t="shared" si="179"/>
        <v>18</v>
      </c>
      <c r="P795" s="109">
        <f t="shared" si="180"/>
        <v>0</v>
      </c>
      <c r="Q795" s="512"/>
      <c r="R795" s="109">
        <f t="shared" si="181"/>
        <v>54</v>
      </c>
      <c r="S795" s="512">
        <v>50</v>
      </c>
      <c r="T795" s="109">
        <v>58</v>
      </c>
      <c r="U795" s="109" t="s">
        <v>1653</v>
      </c>
      <c r="V795" s="92"/>
      <c r="W795" s="93"/>
      <c r="X795" s="524" t="s">
        <v>1499</v>
      </c>
    </row>
    <row r="796" spans="1:75" ht="16.5" customHeight="1">
      <c r="A796" s="103"/>
      <c r="B796" s="94"/>
      <c r="C796" s="98" t="s">
        <v>313</v>
      </c>
      <c r="D796" s="96"/>
      <c r="E796" s="94"/>
      <c r="F796" s="96"/>
      <c r="G796" s="94"/>
      <c r="H796" s="94"/>
      <c r="I796" s="94"/>
      <c r="J796" s="94"/>
      <c r="K796" s="94"/>
      <c r="L796" s="109"/>
      <c r="M796" s="609">
        <f>SUM(M782:M795)</f>
        <v>21</v>
      </c>
      <c r="N796" s="104">
        <f>SUM(N782:N795)</f>
        <v>746</v>
      </c>
      <c r="O796" s="104">
        <f>SUM(O782:O795)</f>
        <v>348</v>
      </c>
      <c r="P796" s="104">
        <f>SUM(P782:P795)</f>
        <v>25</v>
      </c>
      <c r="Q796" s="649"/>
      <c r="R796" s="104">
        <f>SUM(R782:R795)</f>
        <v>1119</v>
      </c>
      <c r="S796" s="512"/>
      <c r="T796" s="109"/>
      <c r="U796" s="109"/>
      <c r="V796" s="105"/>
      <c r="W796" s="98"/>
      <c r="X796" s="524" t="s">
        <v>1499</v>
      </c>
      <c r="Y796" s="134"/>
      <c r="Z796" s="134"/>
      <c r="AA796" s="134"/>
      <c r="AB796" s="134"/>
      <c r="AC796" s="134"/>
      <c r="AD796" s="134"/>
      <c r="AE796" s="134"/>
      <c r="AF796" s="134"/>
      <c r="AG796" s="134"/>
      <c r="AH796" s="134"/>
      <c r="AI796" s="134"/>
      <c r="AJ796" s="134"/>
      <c r="AK796" s="134"/>
      <c r="AL796" s="134"/>
      <c r="AM796" s="134"/>
      <c r="AN796" s="134"/>
      <c r="AO796" s="134"/>
      <c r="AP796" s="134"/>
      <c r="AQ796" s="134"/>
      <c r="AR796" s="134"/>
      <c r="AS796" s="134"/>
      <c r="AT796" s="134"/>
      <c r="AU796" s="134"/>
      <c r="AV796" s="134"/>
      <c r="AW796" s="134"/>
      <c r="AX796" s="134"/>
      <c r="AY796" s="134"/>
      <c r="AZ796" s="134"/>
      <c r="BA796" s="134"/>
      <c r="BB796" s="134"/>
      <c r="BC796" s="134"/>
      <c r="BD796" s="134"/>
      <c r="BE796" s="134"/>
      <c r="BF796" s="134"/>
      <c r="BG796" s="134"/>
      <c r="BH796" s="134"/>
      <c r="BI796" s="134"/>
      <c r="BJ796" s="134"/>
      <c r="BK796" s="134"/>
      <c r="BL796" s="134"/>
      <c r="BM796" s="134"/>
      <c r="BN796" s="134"/>
      <c r="BO796" s="134"/>
      <c r="BP796" s="134"/>
      <c r="BQ796" s="134"/>
      <c r="BR796" s="134"/>
      <c r="BS796" s="134"/>
      <c r="BT796" s="134"/>
      <c r="BU796" s="134"/>
      <c r="BV796" s="134"/>
      <c r="BW796" s="134"/>
    </row>
    <row r="797" spans="1:75" ht="16.5" customHeight="1">
      <c r="A797" s="95">
        <v>1</v>
      </c>
      <c r="B797" s="94">
        <v>44</v>
      </c>
      <c r="C797" s="93" t="s">
        <v>252</v>
      </c>
      <c r="D797" s="96" t="s">
        <v>312</v>
      </c>
      <c r="E797" s="92">
        <v>3</v>
      </c>
      <c r="F797" s="96" t="s">
        <v>37</v>
      </c>
      <c r="G797" s="94">
        <v>36.18</v>
      </c>
      <c r="H797" s="94">
        <v>36</v>
      </c>
      <c r="I797" s="94">
        <v>18</v>
      </c>
      <c r="J797" s="94"/>
      <c r="K797" s="94"/>
      <c r="L797" s="109">
        <v>54</v>
      </c>
      <c r="M797" s="109">
        <v>1</v>
      </c>
      <c r="N797" s="109">
        <f t="shared" ref="N797:N809" si="182">H797*M797</f>
        <v>36</v>
      </c>
      <c r="O797" s="109">
        <f t="shared" ref="O797:O809" si="183">I797*M797</f>
        <v>18</v>
      </c>
      <c r="P797" s="109">
        <f t="shared" ref="P797:P809" si="184">J797*M797</f>
        <v>0</v>
      </c>
      <c r="Q797" s="512"/>
      <c r="R797" s="109">
        <f t="shared" ref="R797:R809" si="185">L797*M797</f>
        <v>54</v>
      </c>
      <c r="S797" s="512">
        <v>110</v>
      </c>
      <c r="T797" s="109">
        <v>57</v>
      </c>
      <c r="U797" s="109" t="s">
        <v>46</v>
      </c>
      <c r="V797" s="92"/>
      <c r="W797" s="93"/>
      <c r="X797" s="524" t="s">
        <v>1765</v>
      </c>
    </row>
    <row r="798" spans="1:75" ht="16.5" customHeight="1">
      <c r="A798" s="95">
        <v>2</v>
      </c>
      <c r="B798" s="94">
        <v>44</v>
      </c>
      <c r="C798" s="93" t="s">
        <v>252</v>
      </c>
      <c r="D798" s="96" t="s">
        <v>312</v>
      </c>
      <c r="E798" s="94">
        <v>3</v>
      </c>
      <c r="F798" s="96" t="s">
        <v>37</v>
      </c>
      <c r="G798" s="94">
        <v>36.18</v>
      </c>
      <c r="H798" s="94">
        <v>36</v>
      </c>
      <c r="I798" s="94">
        <v>18</v>
      </c>
      <c r="J798" s="94"/>
      <c r="K798" s="94"/>
      <c r="L798" s="109">
        <v>54</v>
      </c>
      <c r="M798" s="109">
        <v>1</v>
      </c>
      <c r="N798" s="109">
        <f t="shared" si="182"/>
        <v>36</v>
      </c>
      <c r="O798" s="109">
        <f t="shared" si="183"/>
        <v>18</v>
      </c>
      <c r="P798" s="109">
        <f t="shared" si="184"/>
        <v>0</v>
      </c>
      <c r="Q798" s="512"/>
      <c r="R798" s="109">
        <f t="shared" si="185"/>
        <v>54</v>
      </c>
      <c r="S798" s="512">
        <v>100</v>
      </c>
      <c r="T798" s="109">
        <v>57</v>
      </c>
      <c r="U798" s="109" t="s">
        <v>23</v>
      </c>
      <c r="V798" s="92"/>
      <c r="W798" s="93"/>
      <c r="X798" s="524" t="s">
        <v>1765</v>
      </c>
    </row>
    <row r="799" spans="1:75" ht="16.5" customHeight="1">
      <c r="A799" s="95">
        <v>3</v>
      </c>
      <c r="B799" s="94">
        <v>44</v>
      </c>
      <c r="C799" s="93" t="s">
        <v>109</v>
      </c>
      <c r="D799" s="96" t="s">
        <v>230</v>
      </c>
      <c r="E799" s="92">
        <v>3</v>
      </c>
      <c r="F799" s="96" t="s">
        <v>44</v>
      </c>
      <c r="G799" s="94">
        <v>36.18</v>
      </c>
      <c r="H799" s="94">
        <v>36</v>
      </c>
      <c r="I799" s="94">
        <v>18</v>
      </c>
      <c r="J799" s="94"/>
      <c r="K799" s="94"/>
      <c r="L799" s="109">
        <v>54</v>
      </c>
      <c r="M799" s="109">
        <v>1</v>
      </c>
      <c r="N799" s="109">
        <f t="shared" si="182"/>
        <v>36</v>
      </c>
      <c r="O799" s="109">
        <f t="shared" si="183"/>
        <v>18</v>
      </c>
      <c r="P799" s="109">
        <f t="shared" si="184"/>
        <v>0</v>
      </c>
      <c r="Q799" s="512"/>
      <c r="R799" s="109">
        <f t="shared" si="185"/>
        <v>54</v>
      </c>
      <c r="S799" s="512">
        <v>70</v>
      </c>
      <c r="T799" s="109">
        <v>57</v>
      </c>
      <c r="U799" s="109" t="s">
        <v>100</v>
      </c>
      <c r="V799" s="92"/>
      <c r="W799" s="93"/>
      <c r="X799" s="524" t="s">
        <v>1765</v>
      </c>
    </row>
    <row r="800" spans="1:75" ht="16.5" customHeight="1">
      <c r="A800" s="95">
        <v>4</v>
      </c>
      <c r="B800" s="94">
        <v>44</v>
      </c>
      <c r="C800" s="93" t="s">
        <v>109</v>
      </c>
      <c r="D800" s="96" t="s">
        <v>230</v>
      </c>
      <c r="E800" s="92">
        <v>3</v>
      </c>
      <c r="F800" s="96" t="s">
        <v>44</v>
      </c>
      <c r="G800" s="94">
        <v>36.18</v>
      </c>
      <c r="H800" s="94">
        <v>36</v>
      </c>
      <c r="I800" s="94">
        <v>18</v>
      </c>
      <c r="J800" s="94"/>
      <c r="K800" s="94"/>
      <c r="L800" s="109">
        <v>54</v>
      </c>
      <c r="M800" s="109">
        <v>1</v>
      </c>
      <c r="N800" s="109">
        <f t="shared" si="182"/>
        <v>36</v>
      </c>
      <c r="O800" s="109">
        <f t="shared" si="183"/>
        <v>18</v>
      </c>
      <c r="P800" s="109">
        <f t="shared" si="184"/>
        <v>0</v>
      </c>
      <c r="Q800" s="512"/>
      <c r="R800" s="109">
        <f t="shared" si="185"/>
        <v>54</v>
      </c>
      <c r="S800" s="512">
        <v>110</v>
      </c>
      <c r="T800" s="109">
        <v>58</v>
      </c>
      <c r="U800" s="109" t="s">
        <v>38</v>
      </c>
      <c r="V800" s="92"/>
      <c r="W800" s="93"/>
      <c r="X800" s="524" t="s">
        <v>1765</v>
      </c>
    </row>
    <row r="801" spans="1:75" ht="16.5" customHeight="1">
      <c r="A801" s="95">
        <v>5</v>
      </c>
      <c r="B801" s="94">
        <v>44</v>
      </c>
      <c r="C801" s="93" t="s">
        <v>109</v>
      </c>
      <c r="D801" s="96" t="s">
        <v>230</v>
      </c>
      <c r="E801" s="92">
        <v>3</v>
      </c>
      <c r="F801" s="96" t="s">
        <v>37</v>
      </c>
      <c r="G801" s="94">
        <v>36.18</v>
      </c>
      <c r="H801" s="94">
        <v>36</v>
      </c>
      <c r="I801" s="94">
        <v>18</v>
      </c>
      <c r="J801" s="94"/>
      <c r="K801" s="94"/>
      <c r="L801" s="109">
        <v>54</v>
      </c>
      <c r="M801" s="109">
        <v>2</v>
      </c>
      <c r="N801" s="109">
        <f t="shared" si="182"/>
        <v>72</v>
      </c>
      <c r="O801" s="109">
        <f t="shared" si="183"/>
        <v>36</v>
      </c>
      <c r="P801" s="109">
        <f t="shared" si="184"/>
        <v>0</v>
      </c>
      <c r="Q801" s="512"/>
      <c r="R801" s="109">
        <f t="shared" si="185"/>
        <v>108</v>
      </c>
      <c r="S801" s="512">
        <v>86</v>
      </c>
      <c r="T801" s="109">
        <v>58</v>
      </c>
      <c r="U801" s="109" t="s">
        <v>23</v>
      </c>
      <c r="V801" s="92"/>
      <c r="W801" s="93"/>
      <c r="X801" s="524" t="s">
        <v>1765</v>
      </c>
    </row>
    <row r="802" spans="1:75" ht="16.5" customHeight="1">
      <c r="A802" s="95">
        <v>6</v>
      </c>
      <c r="B802" s="94">
        <v>44</v>
      </c>
      <c r="C802" s="93" t="s">
        <v>82</v>
      </c>
      <c r="D802" s="96" t="s">
        <v>450</v>
      </c>
      <c r="E802" s="94">
        <v>3</v>
      </c>
      <c r="F802" s="96" t="s">
        <v>44</v>
      </c>
      <c r="G802" s="94">
        <v>36.18</v>
      </c>
      <c r="H802" s="94">
        <v>36</v>
      </c>
      <c r="I802" s="94">
        <v>18</v>
      </c>
      <c r="J802" s="94"/>
      <c r="K802" s="94"/>
      <c r="L802" s="109">
        <v>54</v>
      </c>
      <c r="M802" s="109">
        <v>1</v>
      </c>
      <c r="N802" s="109">
        <f t="shared" si="182"/>
        <v>36</v>
      </c>
      <c r="O802" s="109">
        <f t="shared" si="183"/>
        <v>18</v>
      </c>
      <c r="P802" s="109">
        <f t="shared" si="184"/>
        <v>0</v>
      </c>
      <c r="Q802" s="512"/>
      <c r="R802" s="109">
        <f t="shared" si="185"/>
        <v>54</v>
      </c>
      <c r="S802" s="512">
        <v>66</v>
      </c>
      <c r="T802" s="109">
        <v>58</v>
      </c>
      <c r="U802" s="109" t="s">
        <v>396</v>
      </c>
      <c r="V802" s="92"/>
      <c r="W802" s="93"/>
      <c r="X802" s="524" t="s">
        <v>1765</v>
      </c>
    </row>
    <row r="803" spans="1:75" ht="16.5" customHeight="1">
      <c r="A803" s="95">
        <v>7</v>
      </c>
      <c r="B803" s="94">
        <v>44</v>
      </c>
      <c r="C803" s="93" t="s">
        <v>109</v>
      </c>
      <c r="D803" s="96" t="s">
        <v>230</v>
      </c>
      <c r="E803" s="92">
        <v>3</v>
      </c>
      <c r="F803" s="96" t="s">
        <v>44</v>
      </c>
      <c r="G803" s="94">
        <v>36.18</v>
      </c>
      <c r="H803" s="94">
        <v>36</v>
      </c>
      <c r="I803" s="94">
        <v>18</v>
      </c>
      <c r="J803" s="94"/>
      <c r="K803" s="94"/>
      <c r="L803" s="109">
        <v>54</v>
      </c>
      <c r="M803" s="109">
        <v>1</v>
      </c>
      <c r="N803" s="109">
        <f t="shared" si="182"/>
        <v>36</v>
      </c>
      <c r="O803" s="109">
        <f t="shared" si="183"/>
        <v>18</v>
      </c>
      <c r="P803" s="109">
        <f t="shared" si="184"/>
        <v>0</v>
      </c>
      <c r="Q803" s="512"/>
      <c r="R803" s="109">
        <f t="shared" si="185"/>
        <v>54</v>
      </c>
      <c r="S803" s="512">
        <v>115</v>
      </c>
      <c r="T803" s="109">
        <v>58</v>
      </c>
      <c r="U803" s="109" t="s">
        <v>60</v>
      </c>
      <c r="V803" s="92"/>
      <c r="W803" s="93"/>
      <c r="X803" s="524" t="s">
        <v>1765</v>
      </c>
    </row>
    <row r="804" spans="1:75" ht="16.5" customHeight="1">
      <c r="A804" s="95">
        <v>8</v>
      </c>
      <c r="B804" s="94">
        <v>44</v>
      </c>
      <c r="C804" s="93" t="s">
        <v>109</v>
      </c>
      <c r="D804" s="96" t="s">
        <v>230</v>
      </c>
      <c r="E804" s="94">
        <v>3</v>
      </c>
      <c r="F804" s="96" t="s">
        <v>44</v>
      </c>
      <c r="G804" s="94">
        <v>36.18</v>
      </c>
      <c r="H804" s="94">
        <v>36</v>
      </c>
      <c r="I804" s="94">
        <v>18</v>
      </c>
      <c r="J804" s="94"/>
      <c r="K804" s="94"/>
      <c r="L804" s="109">
        <v>54</v>
      </c>
      <c r="M804" s="109">
        <v>1</v>
      </c>
      <c r="N804" s="109">
        <f t="shared" si="182"/>
        <v>36</v>
      </c>
      <c r="O804" s="109">
        <f t="shared" si="183"/>
        <v>18</v>
      </c>
      <c r="P804" s="109">
        <f t="shared" si="184"/>
        <v>0</v>
      </c>
      <c r="Q804" s="512"/>
      <c r="R804" s="109">
        <f t="shared" si="185"/>
        <v>54</v>
      </c>
      <c r="S804" s="512">
        <v>110</v>
      </c>
      <c r="T804" s="109">
        <v>58</v>
      </c>
      <c r="U804" s="109" t="s">
        <v>1543</v>
      </c>
      <c r="V804" s="92"/>
      <c r="W804" s="93"/>
      <c r="X804" s="524" t="s">
        <v>1765</v>
      </c>
    </row>
    <row r="805" spans="1:75" ht="16.5" customHeight="1">
      <c r="A805" s="95">
        <v>9</v>
      </c>
      <c r="B805" s="94">
        <v>44</v>
      </c>
      <c r="C805" s="93" t="s">
        <v>82</v>
      </c>
      <c r="D805" s="96" t="s">
        <v>450</v>
      </c>
      <c r="E805" s="94">
        <v>3</v>
      </c>
      <c r="F805" s="96" t="s">
        <v>37</v>
      </c>
      <c r="G805" s="94">
        <v>36.18</v>
      </c>
      <c r="H805" s="94">
        <v>36</v>
      </c>
      <c r="I805" s="94">
        <v>18</v>
      </c>
      <c r="J805" s="94"/>
      <c r="K805" s="94"/>
      <c r="L805" s="109">
        <v>54</v>
      </c>
      <c r="M805" s="109">
        <v>2</v>
      </c>
      <c r="N805" s="109">
        <f t="shared" si="182"/>
        <v>72</v>
      </c>
      <c r="O805" s="109">
        <f t="shared" si="183"/>
        <v>36</v>
      </c>
      <c r="P805" s="109">
        <f t="shared" si="184"/>
        <v>0</v>
      </c>
      <c r="Q805" s="512"/>
      <c r="R805" s="109">
        <f t="shared" si="185"/>
        <v>108</v>
      </c>
      <c r="S805" s="512">
        <v>115</v>
      </c>
      <c r="T805" s="109">
        <v>58</v>
      </c>
      <c r="U805" s="109" t="s">
        <v>95</v>
      </c>
      <c r="V805" s="92"/>
      <c r="W805" s="93"/>
      <c r="X805" s="524" t="s">
        <v>1765</v>
      </c>
    </row>
    <row r="806" spans="1:75" ht="16.5" customHeight="1">
      <c r="A806" s="95">
        <v>10</v>
      </c>
      <c r="B806" s="94">
        <v>44</v>
      </c>
      <c r="C806" s="93" t="s">
        <v>1819</v>
      </c>
      <c r="D806" s="96" t="s">
        <v>1820</v>
      </c>
      <c r="E806" s="94">
        <v>3</v>
      </c>
      <c r="F806" s="96" t="s">
        <v>37</v>
      </c>
      <c r="G806" s="94" t="s">
        <v>810</v>
      </c>
      <c r="H806" s="94">
        <v>30</v>
      </c>
      <c r="I806" s="94">
        <v>30</v>
      </c>
      <c r="J806" s="94"/>
      <c r="K806" s="94"/>
      <c r="L806" s="109">
        <v>60</v>
      </c>
      <c r="M806" s="109">
        <v>1</v>
      </c>
      <c r="N806" s="109">
        <f t="shared" si="182"/>
        <v>30</v>
      </c>
      <c r="O806" s="109">
        <f t="shared" si="183"/>
        <v>30</v>
      </c>
      <c r="P806" s="109">
        <f t="shared" si="184"/>
        <v>0</v>
      </c>
      <c r="Q806" s="512"/>
      <c r="R806" s="109">
        <f t="shared" si="185"/>
        <v>60</v>
      </c>
      <c r="S806" s="512">
        <v>119</v>
      </c>
      <c r="T806" s="109">
        <v>58</v>
      </c>
      <c r="U806" s="109" t="s">
        <v>1653</v>
      </c>
      <c r="V806" s="92"/>
      <c r="W806" s="93"/>
      <c r="X806" s="524" t="s">
        <v>1765</v>
      </c>
    </row>
    <row r="807" spans="1:75" ht="16.5" customHeight="1">
      <c r="A807" s="95">
        <v>11</v>
      </c>
      <c r="B807" s="94">
        <v>44</v>
      </c>
      <c r="C807" s="93" t="s">
        <v>82</v>
      </c>
      <c r="D807" s="96" t="s">
        <v>450</v>
      </c>
      <c r="E807" s="94">
        <v>3</v>
      </c>
      <c r="F807" s="96" t="s">
        <v>37</v>
      </c>
      <c r="G807" s="94">
        <v>36.18</v>
      </c>
      <c r="H807" s="94">
        <v>36</v>
      </c>
      <c r="I807" s="94">
        <v>18</v>
      </c>
      <c r="J807" s="94"/>
      <c r="K807" s="94"/>
      <c r="L807" s="109">
        <v>54</v>
      </c>
      <c r="M807" s="109">
        <v>3</v>
      </c>
      <c r="N807" s="109">
        <f t="shared" si="182"/>
        <v>108</v>
      </c>
      <c r="O807" s="109">
        <f t="shared" si="183"/>
        <v>54</v>
      </c>
      <c r="P807" s="109">
        <f t="shared" si="184"/>
        <v>0</v>
      </c>
      <c r="Q807" s="512"/>
      <c r="R807" s="109">
        <f t="shared" si="185"/>
        <v>162</v>
      </c>
      <c r="S807" s="512">
        <v>100</v>
      </c>
      <c r="T807" s="109">
        <v>59</v>
      </c>
      <c r="U807" s="109" t="s">
        <v>38</v>
      </c>
      <c r="V807" s="92"/>
      <c r="W807" s="93"/>
      <c r="X807" s="524" t="s">
        <v>1765</v>
      </c>
    </row>
    <row r="808" spans="1:75" s="134" customFormat="1" ht="16.5" customHeight="1">
      <c r="A808" s="95">
        <v>12</v>
      </c>
      <c r="B808" s="94">
        <v>44</v>
      </c>
      <c r="C808" s="93" t="s">
        <v>137</v>
      </c>
      <c r="D808" s="96" t="s">
        <v>450</v>
      </c>
      <c r="E808" s="94">
        <v>3</v>
      </c>
      <c r="F808" s="96" t="s">
        <v>37</v>
      </c>
      <c r="G808" s="94">
        <v>36.18</v>
      </c>
      <c r="H808" s="94">
        <v>36</v>
      </c>
      <c r="I808" s="94">
        <v>18</v>
      </c>
      <c r="J808" s="94"/>
      <c r="K808" s="94"/>
      <c r="L808" s="109">
        <v>54</v>
      </c>
      <c r="M808" s="109">
        <v>2</v>
      </c>
      <c r="N808" s="109">
        <f t="shared" si="182"/>
        <v>72</v>
      </c>
      <c r="O808" s="109">
        <f t="shared" si="183"/>
        <v>36</v>
      </c>
      <c r="P808" s="109">
        <f t="shared" si="184"/>
        <v>0</v>
      </c>
      <c r="Q808" s="512"/>
      <c r="R808" s="109">
        <f t="shared" si="185"/>
        <v>108</v>
      </c>
      <c r="S808" s="512">
        <v>85</v>
      </c>
      <c r="T808" s="109">
        <v>59</v>
      </c>
      <c r="U808" s="109" t="s">
        <v>23</v>
      </c>
      <c r="V808" s="92"/>
      <c r="W808" s="93"/>
      <c r="X808" s="524" t="s">
        <v>1765</v>
      </c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 s="134" customFormat="1" ht="16.5" customHeight="1">
      <c r="A809" s="95">
        <v>13</v>
      </c>
      <c r="B809" s="94">
        <v>44</v>
      </c>
      <c r="C809" s="93" t="s">
        <v>137</v>
      </c>
      <c r="D809" s="96" t="s">
        <v>450</v>
      </c>
      <c r="E809" s="94">
        <v>3</v>
      </c>
      <c r="F809" s="96" t="s">
        <v>44</v>
      </c>
      <c r="G809" s="94">
        <v>36.18</v>
      </c>
      <c r="H809" s="94">
        <v>36</v>
      </c>
      <c r="I809" s="94">
        <v>18</v>
      </c>
      <c r="J809" s="94"/>
      <c r="K809" s="94"/>
      <c r="L809" s="109">
        <v>54</v>
      </c>
      <c r="M809" s="109">
        <v>1</v>
      </c>
      <c r="N809" s="109">
        <f t="shared" si="182"/>
        <v>36</v>
      </c>
      <c r="O809" s="109">
        <f t="shared" si="183"/>
        <v>18</v>
      </c>
      <c r="P809" s="109">
        <f t="shared" si="184"/>
        <v>0</v>
      </c>
      <c r="Q809" s="512"/>
      <c r="R809" s="109">
        <f t="shared" si="185"/>
        <v>54</v>
      </c>
      <c r="S809" s="512">
        <v>75</v>
      </c>
      <c r="T809" s="109">
        <v>59</v>
      </c>
      <c r="U809" s="109" t="s">
        <v>100</v>
      </c>
      <c r="V809" s="92"/>
      <c r="W809" s="93"/>
      <c r="X809" s="524" t="s">
        <v>1765</v>
      </c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 ht="15.75" customHeight="1">
      <c r="A810" s="103"/>
      <c r="B810" s="94"/>
      <c r="C810" s="98" t="s">
        <v>313</v>
      </c>
      <c r="D810" s="96"/>
      <c r="E810" s="94"/>
      <c r="F810" s="96"/>
      <c r="G810" s="94"/>
      <c r="H810" s="94"/>
      <c r="I810" s="94"/>
      <c r="J810" s="94"/>
      <c r="K810" s="94"/>
      <c r="L810" s="109"/>
      <c r="M810" s="609">
        <f>SUM(M797:M809)</f>
        <v>18</v>
      </c>
      <c r="N810" s="636">
        <f>SUM(N797:N809)</f>
        <v>642</v>
      </c>
      <c r="O810" s="636">
        <f>SUM(O797:O809)</f>
        <v>336</v>
      </c>
      <c r="P810" s="636">
        <f>SUM(P797:P809)</f>
        <v>0</v>
      </c>
      <c r="Q810" s="650"/>
      <c r="R810" s="636">
        <f>SUM(R797:R809)</f>
        <v>978</v>
      </c>
      <c r="S810" s="512"/>
      <c r="T810" s="109"/>
      <c r="U810" s="109"/>
      <c r="V810" s="105"/>
      <c r="W810" s="98"/>
      <c r="X810" s="524" t="s">
        <v>1765</v>
      </c>
      <c r="Y810" s="134"/>
      <c r="Z810" s="134"/>
      <c r="AA810" s="134"/>
      <c r="AB810" s="134"/>
      <c r="AC810" s="134"/>
      <c r="AD810" s="134"/>
      <c r="AE810" s="134"/>
      <c r="AF810" s="134"/>
      <c r="AG810" s="134"/>
      <c r="AH810" s="134"/>
      <c r="AI810" s="134"/>
      <c r="AJ810" s="134"/>
      <c r="AK810" s="134"/>
      <c r="AL810" s="134"/>
      <c r="AM810" s="134"/>
      <c r="AN810" s="134"/>
      <c r="AO810" s="134"/>
      <c r="AP810" s="134"/>
      <c r="AQ810" s="134"/>
      <c r="AR810" s="134"/>
      <c r="AS810" s="134"/>
      <c r="AT810" s="134"/>
      <c r="AU810" s="134"/>
      <c r="AV810" s="134"/>
      <c r="AW810" s="134"/>
      <c r="AX810" s="134"/>
      <c r="AY810" s="134"/>
      <c r="AZ810" s="134"/>
      <c r="BA810" s="134"/>
      <c r="BB810" s="134"/>
      <c r="BC810" s="134"/>
      <c r="BD810" s="134"/>
      <c r="BE810" s="134"/>
      <c r="BF810" s="134"/>
      <c r="BG810" s="134"/>
      <c r="BH810" s="134"/>
      <c r="BI810" s="134"/>
      <c r="BJ810" s="134"/>
      <c r="BK810" s="134"/>
      <c r="BL810" s="134"/>
      <c r="BM810" s="134"/>
      <c r="BN810" s="134"/>
      <c r="BO810" s="134"/>
      <c r="BP810" s="134"/>
      <c r="BQ810" s="134"/>
      <c r="BR810" s="134"/>
      <c r="BS810" s="134"/>
      <c r="BT810" s="134"/>
      <c r="BU810" s="134"/>
      <c r="BV810" s="134"/>
      <c r="BW810" s="134"/>
    </row>
    <row r="811" spans="1:75" ht="16.5" customHeight="1">
      <c r="A811" s="95">
        <v>1</v>
      </c>
      <c r="B811" s="94">
        <v>46</v>
      </c>
      <c r="C811" s="93" t="s">
        <v>140</v>
      </c>
      <c r="D811" s="96" t="s">
        <v>141</v>
      </c>
      <c r="E811" s="92">
        <v>2</v>
      </c>
      <c r="F811" s="96" t="s">
        <v>37</v>
      </c>
      <c r="G811" s="94">
        <v>24.12</v>
      </c>
      <c r="H811" s="94">
        <v>24</v>
      </c>
      <c r="I811" s="94">
        <v>12</v>
      </c>
      <c r="J811" s="94"/>
      <c r="K811" s="94"/>
      <c r="L811" s="109">
        <v>36</v>
      </c>
      <c r="M811" s="109">
        <v>3</v>
      </c>
      <c r="N811" s="109">
        <f t="shared" ref="N811:N832" si="186">H811*M811</f>
        <v>72</v>
      </c>
      <c r="O811" s="109">
        <f t="shared" ref="O811:O832" si="187">I811*M811</f>
        <v>36</v>
      </c>
      <c r="P811" s="109">
        <f t="shared" ref="P811:P832" si="188">J811*M811</f>
        <v>0</v>
      </c>
      <c r="Q811" s="512"/>
      <c r="R811" s="109">
        <f t="shared" ref="R811:R832" si="189">L811*M811</f>
        <v>108</v>
      </c>
      <c r="S811" s="512">
        <v>110</v>
      </c>
      <c r="T811" s="109">
        <v>58</v>
      </c>
      <c r="U811" s="109" t="s">
        <v>38</v>
      </c>
      <c r="V811" s="92"/>
      <c r="W811" s="93"/>
      <c r="X811" s="524" t="s">
        <v>1602</v>
      </c>
    </row>
    <row r="812" spans="1:75" ht="16.5" customHeight="1">
      <c r="A812" s="95">
        <v>2</v>
      </c>
      <c r="B812" s="94">
        <v>46</v>
      </c>
      <c r="C812" s="93" t="s">
        <v>140</v>
      </c>
      <c r="D812" s="96" t="s">
        <v>141</v>
      </c>
      <c r="E812" s="94">
        <v>2</v>
      </c>
      <c r="F812" s="96" t="s">
        <v>37</v>
      </c>
      <c r="G812" s="94">
        <v>24.12</v>
      </c>
      <c r="H812" s="94">
        <v>24</v>
      </c>
      <c r="I812" s="94">
        <v>12</v>
      </c>
      <c r="J812" s="94"/>
      <c r="K812" s="94"/>
      <c r="L812" s="109">
        <v>36</v>
      </c>
      <c r="M812" s="109">
        <v>1</v>
      </c>
      <c r="N812" s="109">
        <f t="shared" si="186"/>
        <v>24</v>
      </c>
      <c r="O812" s="109">
        <f t="shared" si="187"/>
        <v>12</v>
      </c>
      <c r="P812" s="109">
        <f t="shared" si="188"/>
        <v>0</v>
      </c>
      <c r="Q812" s="512"/>
      <c r="R812" s="109">
        <f t="shared" si="189"/>
        <v>36</v>
      </c>
      <c r="S812" s="512">
        <v>100</v>
      </c>
      <c r="T812" s="109">
        <v>58</v>
      </c>
      <c r="U812" s="109" t="s">
        <v>550</v>
      </c>
      <c r="V812" s="92"/>
      <c r="W812" s="93"/>
      <c r="X812" s="524" t="s">
        <v>1602</v>
      </c>
    </row>
    <row r="813" spans="1:75" ht="16.5" customHeight="1">
      <c r="A813" s="95">
        <v>3</v>
      </c>
      <c r="B813" s="94">
        <v>46</v>
      </c>
      <c r="C813" s="93" t="s">
        <v>708</v>
      </c>
      <c r="D813" s="96" t="s">
        <v>141</v>
      </c>
      <c r="E813" s="94">
        <v>2</v>
      </c>
      <c r="F813" s="96" t="s">
        <v>37</v>
      </c>
      <c r="G813" s="94">
        <v>24.12</v>
      </c>
      <c r="H813" s="94">
        <v>24</v>
      </c>
      <c r="I813" s="94">
        <v>12</v>
      </c>
      <c r="J813" s="94"/>
      <c r="K813" s="94"/>
      <c r="L813" s="109">
        <v>36</v>
      </c>
      <c r="M813" s="109">
        <v>2</v>
      </c>
      <c r="N813" s="109">
        <f t="shared" si="186"/>
        <v>48</v>
      </c>
      <c r="O813" s="109">
        <f t="shared" si="187"/>
        <v>24</v>
      </c>
      <c r="P813" s="109">
        <f t="shared" si="188"/>
        <v>0</v>
      </c>
      <c r="Q813" s="512"/>
      <c r="R813" s="109">
        <f t="shared" si="189"/>
        <v>72</v>
      </c>
      <c r="S813" s="512">
        <v>115</v>
      </c>
      <c r="T813" s="109">
        <v>58</v>
      </c>
      <c r="U813" s="109" t="s">
        <v>60</v>
      </c>
      <c r="V813" s="92"/>
      <c r="W813" s="93"/>
      <c r="X813" s="524" t="s">
        <v>1602</v>
      </c>
    </row>
    <row r="814" spans="1:75" ht="16.5" customHeight="1">
      <c r="A814" s="95">
        <v>4</v>
      </c>
      <c r="B814" s="94">
        <v>46</v>
      </c>
      <c r="C814" s="93" t="s">
        <v>140</v>
      </c>
      <c r="D814" s="96" t="s">
        <v>141</v>
      </c>
      <c r="E814" s="94">
        <v>2</v>
      </c>
      <c r="F814" s="96" t="s">
        <v>37</v>
      </c>
      <c r="G814" s="94">
        <v>24.12</v>
      </c>
      <c r="H814" s="94">
        <v>24</v>
      </c>
      <c r="I814" s="94">
        <v>12</v>
      </c>
      <c r="J814" s="94"/>
      <c r="K814" s="94"/>
      <c r="L814" s="109">
        <v>36</v>
      </c>
      <c r="M814" s="109">
        <v>1</v>
      </c>
      <c r="N814" s="109">
        <f t="shared" si="186"/>
        <v>24</v>
      </c>
      <c r="O814" s="109">
        <f t="shared" si="187"/>
        <v>12</v>
      </c>
      <c r="P814" s="109">
        <f t="shared" si="188"/>
        <v>0</v>
      </c>
      <c r="Q814" s="512"/>
      <c r="R814" s="109">
        <f t="shared" si="189"/>
        <v>36</v>
      </c>
      <c r="S814" s="512">
        <v>118</v>
      </c>
      <c r="T814" s="109">
        <v>58</v>
      </c>
      <c r="U814" s="109" t="s">
        <v>71</v>
      </c>
      <c r="V814" s="92"/>
      <c r="W814" s="93"/>
      <c r="X814" s="524" t="s">
        <v>1602</v>
      </c>
    </row>
    <row r="815" spans="1:75" ht="16.5" customHeight="1">
      <c r="A815" s="95">
        <v>5</v>
      </c>
      <c r="B815" s="94">
        <v>46</v>
      </c>
      <c r="C815" s="93" t="s">
        <v>718</v>
      </c>
      <c r="D815" s="96" t="s">
        <v>141</v>
      </c>
      <c r="E815" s="94">
        <v>2</v>
      </c>
      <c r="F815" s="96" t="s">
        <v>37</v>
      </c>
      <c r="G815" s="94">
        <v>24.12</v>
      </c>
      <c r="H815" s="94">
        <v>24</v>
      </c>
      <c r="I815" s="94">
        <v>12</v>
      </c>
      <c r="J815" s="94"/>
      <c r="K815" s="94"/>
      <c r="L815" s="109">
        <v>36</v>
      </c>
      <c r="M815" s="109">
        <v>2</v>
      </c>
      <c r="N815" s="109">
        <f t="shared" si="186"/>
        <v>48</v>
      </c>
      <c r="O815" s="109">
        <f t="shared" si="187"/>
        <v>24</v>
      </c>
      <c r="P815" s="109">
        <f t="shared" si="188"/>
        <v>0</v>
      </c>
      <c r="Q815" s="512"/>
      <c r="R815" s="109">
        <f t="shared" si="189"/>
        <v>72</v>
      </c>
      <c r="S815" s="512">
        <v>94</v>
      </c>
      <c r="T815" s="109">
        <v>58</v>
      </c>
      <c r="U815" s="109" t="s">
        <v>1543</v>
      </c>
      <c r="V815" s="92" t="s">
        <v>1636</v>
      </c>
      <c r="W815" s="93"/>
      <c r="X815" s="524" t="s">
        <v>1602</v>
      </c>
    </row>
    <row r="816" spans="1:75" ht="16.5" customHeight="1">
      <c r="A816" s="95">
        <v>6</v>
      </c>
      <c r="B816" s="94">
        <v>46</v>
      </c>
      <c r="C816" s="93" t="s">
        <v>140</v>
      </c>
      <c r="D816" s="96" t="s">
        <v>141</v>
      </c>
      <c r="E816" s="94">
        <v>2</v>
      </c>
      <c r="F816" s="96" t="s">
        <v>37</v>
      </c>
      <c r="G816" s="94">
        <v>24.12</v>
      </c>
      <c r="H816" s="94">
        <v>24</v>
      </c>
      <c r="I816" s="94">
        <v>12</v>
      </c>
      <c r="J816" s="94"/>
      <c r="K816" s="94"/>
      <c r="L816" s="109">
        <v>36</v>
      </c>
      <c r="M816" s="109">
        <v>1</v>
      </c>
      <c r="N816" s="109">
        <f t="shared" si="186"/>
        <v>24</v>
      </c>
      <c r="O816" s="109">
        <f t="shared" si="187"/>
        <v>12</v>
      </c>
      <c r="P816" s="109">
        <f t="shared" si="188"/>
        <v>0</v>
      </c>
      <c r="Q816" s="512"/>
      <c r="R816" s="109">
        <f t="shared" si="189"/>
        <v>36</v>
      </c>
      <c r="S816" s="512">
        <v>56</v>
      </c>
      <c r="T816" s="109">
        <v>58</v>
      </c>
      <c r="U816" s="109" t="s">
        <v>811</v>
      </c>
      <c r="V816" s="92" t="s">
        <v>1786</v>
      </c>
      <c r="W816" s="93"/>
      <c r="X816" s="524" t="s">
        <v>1602</v>
      </c>
    </row>
    <row r="817" spans="1:75" s="134" customFormat="1" ht="16.5" customHeight="1">
      <c r="A817" s="95">
        <v>7</v>
      </c>
      <c r="B817" s="94">
        <v>46</v>
      </c>
      <c r="C817" s="93" t="s">
        <v>140</v>
      </c>
      <c r="D817" s="96" t="s">
        <v>141</v>
      </c>
      <c r="E817" s="94">
        <v>2</v>
      </c>
      <c r="F817" s="96" t="s">
        <v>37</v>
      </c>
      <c r="G817" s="94">
        <v>24.12</v>
      </c>
      <c r="H817" s="94">
        <v>24</v>
      </c>
      <c r="I817" s="94">
        <v>12</v>
      </c>
      <c r="J817" s="94"/>
      <c r="K817" s="94"/>
      <c r="L817" s="109">
        <v>36</v>
      </c>
      <c r="M817" s="109">
        <v>1</v>
      </c>
      <c r="N817" s="109">
        <f t="shared" si="186"/>
        <v>24</v>
      </c>
      <c r="O817" s="109">
        <f t="shared" si="187"/>
        <v>12</v>
      </c>
      <c r="P817" s="109">
        <f t="shared" si="188"/>
        <v>0</v>
      </c>
      <c r="Q817" s="512"/>
      <c r="R817" s="109">
        <f t="shared" si="189"/>
        <v>36</v>
      </c>
      <c r="S817" s="512">
        <v>70</v>
      </c>
      <c r="T817" s="109">
        <v>59</v>
      </c>
      <c r="U817" s="109" t="s">
        <v>811</v>
      </c>
      <c r="V817" s="92"/>
      <c r="W817" s="93"/>
      <c r="X817" s="524" t="s">
        <v>1602</v>
      </c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 ht="16.5" customHeight="1">
      <c r="A818" s="95">
        <v>8</v>
      </c>
      <c r="B818" s="94">
        <v>46</v>
      </c>
      <c r="C818" s="93" t="s">
        <v>140</v>
      </c>
      <c r="D818" s="96" t="s">
        <v>141</v>
      </c>
      <c r="E818" s="92">
        <v>2</v>
      </c>
      <c r="F818" s="96" t="s">
        <v>37</v>
      </c>
      <c r="G818" s="94">
        <v>24.12</v>
      </c>
      <c r="H818" s="94">
        <v>24</v>
      </c>
      <c r="I818" s="94">
        <v>12</v>
      </c>
      <c r="J818" s="94"/>
      <c r="K818" s="94"/>
      <c r="L818" s="109">
        <v>36</v>
      </c>
      <c r="M818" s="109">
        <v>2</v>
      </c>
      <c r="N818" s="109">
        <f t="shared" si="186"/>
        <v>48</v>
      </c>
      <c r="O818" s="109">
        <f t="shared" si="187"/>
        <v>24</v>
      </c>
      <c r="P818" s="109">
        <f t="shared" si="188"/>
        <v>0</v>
      </c>
      <c r="Q818" s="512"/>
      <c r="R818" s="109">
        <f t="shared" si="189"/>
        <v>72</v>
      </c>
      <c r="S818" s="512">
        <v>100</v>
      </c>
      <c r="T818" s="109">
        <v>59</v>
      </c>
      <c r="U818" s="109" t="s">
        <v>46</v>
      </c>
      <c r="V818" s="92"/>
      <c r="W818" s="93"/>
      <c r="X818" s="524" t="s">
        <v>1602</v>
      </c>
    </row>
    <row r="819" spans="1:75" ht="16.5" customHeight="1">
      <c r="A819" s="95">
        <v>9</v>
      </c>
      <c r="B819" s="94">
        <v>46</v>
      </c>
      <c r="C819" s="93" t="s">
        <v>140</v>
      </c>
      <c r="D819" s="96" t="s">
        <v>141</v>
      </c>
      <c r="E819" s="92">
        <v>2</v>
      </c>
      <c r="F819" s="96" t="s">
        <v>37</v>
      </c>
      <c r="G819" s="94">
        <v>24.12</v>
      </c>
      <c r="H819" s="94">
        <v>24</v>
      </c>
      <c r="I819" s="94">
        <v>12</v>
      </c>
      <c r="J819" s="94"/>
      <c r="K819" s="94"/>
      <c r="L819" s="109">
        <v>36</v>
      </c>
      <c r="M819" s="109">
        <v>1</v>
      </c>
      <c r="N819" s="109">
        <f t="shared" si="186"/>
        <v>24</v>
      </c>
      <c r="O819" s="109">
        <f t="shared" si="187"/>
        <v>12</v>
      </c>
      <c r="P819" s="109">
        <f t="shared" si="188"/>
        <v>0</v>
      </c>
      <c r="Q819" s="512"/>
      <c r="R819" s="109">
        <f t="shared" si="189"/>
        <v>36</v>
      </c>
      <c r="S819" s="512">
        <v>100</v>
      </c>
      <c r="T819" s="109">
        <v>59</v>
      </c>
      <c r="U819" s="109" t="s">
        <v>1653</v>
      </c>
      <c r="V819" s="92"/>
      <c r="W819" s="93"/>
      <c r="X819" s="524" t="s">
        <v>1602</v>
      </c>
    </row>
    <row r="820" spans="1:75" ht="16.5" customHeight="1">
      <c r="A820" s="95">
        <v>10</v>
      </c>
      <c r="B820" s="94">
        <v>46</v>
      </c>
      <c r="C820" s="93" t="s">
        <v>140</v>
      </c>
      <c r="D820" s="96" t="s">
        <v>141</v>
      </c>
      <c r="E820" s="94">
        <v>2</v>
      </c>
      <c r="F820" s="96" t="s">
        <v>37</v>
      </c>
      <c r="G820" s="94">
        <v>24.12</v>
      </c>
      <c r="H820" s="94">
        <v>24</v>
      </c>
      <c r="I820" s="94">
        <v>12</v>
      </c>
      <c r="J820" s="94"/>
      <c r="K820" s="94"/>
      <c r="L820" s="109">
        <v>36</v>
      </c>
      <c r="M820" s="109">
        <v>2</v>
      </c>
      <c r="N820" s="109">
        <f t="shared" si="186"/>
        <v>48</v>
      </c>
      <c r="O820" s="109">
        <f t="shared" si="187"/>
        <v>24</v>
      </c>
      <c r="P820" s="109">
        <f t="shared" si="188"/>
        <v>0</v>
      </c>
      <c r="Q820" s="512"/>
      <c r="R820" s="109">
        <f t="shared" si="189"/>
        <v>72</v>
      </c>
      <c r="S820" s="512">
        <v>85</v>
      </c>
      <c r="T820" s="109">
        <v>59</v>
      </c>
      <c r="U820" s="109" t="s">
        <v>23</v>
      </c>
      <c r="V820" s="92"/>
      <c r="W820" s="93"/>
      <c r="X820" s="524" t="s">
        <v>1602</v>
      </c>
    </row>
    <row r="821" spans="1:75" ht="16.5" customHeight="1">
      <c r="A821" s="95">
        <v>11</v>
      </c>
      <c r="B821" s="94">
        <v>46</v>
      </c>
      <c r="C821" s="93" t="s">
        <v>140</v>
      </c>
      <c r="D821" s="96" t="s">
        <v>141</v>
      </c>
      <c r="E821" s="94">
        <v>2</v>
      </c>
      <c r="F821" s="96" t="s">
        <v>37</v>
      </c>
      <c r="G821" s="94">
        <v>24.12</v>
      </c>
      <c r="H821" s="94">
        <v>24</v>
      </c>
      <c r="I821" s="94">
        <v>12</v>
      </c>
      <c r="J821" s="94"/>
      <c r="K821" s="94"/>
      <c r="L821" s="109">
        <v>36</v>
      </c>
      <c r="M821" s="109">
        <v>2</v>
      </c>
      <c r="N821" s="109">
        <f t="shared" si="186"/>
        <v>48</v>
      </c>
      <c r="O821" s="109">
        <f t="shared" si="187"/>
        <v>24</v>
      </c>
      <c r="P821" s="109">
        <f t="shared" si="188"/>
        <v>0</v>
      </c>
      <c r="Q821" s="512"/>
      <c r="R821" s="109">
        <f t="shared" si="189"/>
        <v>72</v>
      </c>
      <c r="S821" s="512">
        <v>90</v>
      </c>
      <c r="T821" s="109">
        <v>59</v>
      </c>
      <c r="U821" s="109" t="s">
        <v>85</v>
      </c>
      <c r="V821" s="92"/>
      <c r="W821" s="93"/>
      <c r="X821" s="524" t="s">
        <v>1602</v>
      </c>
    </row>
    <row r="822" spans="1:75" ht="16.5" customHeight="1">
      <c r="A822" s="95">
        <v>12</v>
      </c>
      <c r="B822" s="94">
        <v>46</v>
      </c>
      <c r="C822" s="93" t="s">
        <v>140</v>
      </c>
      <c r="D822" s="96" t="s">
        <v>141</v>
      </c>
      <c r="E822" s="94">
        <v>2</v>
      </c>
      <c r="F822" s="96" t="s">
        <v>37</v>
      </c>
      <c r="G822" s="94">
        <v>24.12</v>
      </c>
      <c r="H822" s="94">
        <v>24</v>
      </c>
      <c r="I822" s="94">
        <v>12</v>
      </c>
      <c r="J822" s="94"/>
      <c r="K822" s="94"/>
      <c r="L822" s="109">
        <v>36</v>
      </c>
      <c r="M822" s="109">
        <v>1</v>
      </c>
      <c r="N822" s="109">
        <f t="shared" si="186"/>
        <v>24</v>
      </c>
      <c r="O822" s="109">
        <f t="shared" si="187"/>
        <v>12</v>
      </c>
      <c r="P822" s="109">
        <f t="shared" si="188"/>
        <v>0</v>
      </c>
      <c r="Q822" s="512"/>
      <c r="R822" s="109">
        <f t="shared" si="189"/>
        <v>36</v>
      </c>
      <c r="S822" s="512">
        <v>100</v>
      </c>
      <c r="T822" s="109">
        <v>59</v>
      </c>
      <c r="U822" s="109" t="s">
        <v>550</v>
      </c>
      <c r="V822" s="92"/>
      <c r="W822" s="93"/>
      <c r="X822" s="524" t="s">
        <v>1602</v>
      </c>
    </row>
    <row r="823" spans="1:75" ht="16.5" customHeight="1">
      <c r="A823" s="95">
        <v>13</v>
      </c>
      <c r="B823" s="94">
        <v>46</v>
      </c>
      <c r="C823" s="93" t="s">
        <v>140</v>
      </c>
      <c r="D823" s="96" t="s">
        <v>141</v>
      </c>
      <c r="E823" s="92">
        <v>2</v>
      </c>
      <c r="F823" s="96" t="s">
        <v>37</v>
      </c>
      <c r="G823" s="94">
        <v>24.12</v>
      </c>
      <c r="H823" s="94">
        <v>24</v>
      </c>
      <c r="I823" s="94">
        <v>12</v>
      </c>
      <c r="J823" s="94"/>
      <c r="K823" s="94"/>
      <c r="L823" s="109">
        <v>36</v>
      </c>
      <c r="M823" s="109">
        <v>1</v>
      </c>
      <c r="N823" s="109">
        <f t="shared" si="186"/>
        <v>24</v>
      </c>
      <c r="O823" s="109">
        <f t="shared" si="187"/>
        <v>12</v>
      </c>
      <c r="P823" s="109">
        <f t="shared" si="188"/>
        <v>0</v>
      </c>
      <c r="Q823" s="512"/>
      <c r="R823" s="109">
        <f t="shared" si="189"/>
        <v>36</v>
      </c>
      <c r="S823" s="512">
        <v>90</v>
      </c>
      <c r="T823" s="109">
        <v>59</v>
      </c>
      <c r="U823" s="109" t="s">
        <v>549</v>
      </c>
      <c r="V823" s="92"/>
      <c r="W823" s="93"/>
      <c r="X823" s="524" t="s">
        <v>1602</v>
      </c>
    </row>
    <row r="824" spans="1:75" ht="16.5" customHeight="1">
      <c r="A824" s="95">
        <v>14</v>
      </c>
      <c r="B824" s="94">
        <v>46</v>
      </c>
      <c r="C824" s="93" t="s">
        <v>140</v>
      </c>
      <c r="D824" s="96" t="s">
        <v>141</v>
      </c>
      <c r="E824" s="94">
        <v>2</v>
      </c>
      <c r="F824" s="96" t="s">
        <v>37</v>
      </c>
      <c r="G824" s="94">
        <v>24.12</v>
      </c>
      <c r="H824" s="94">
        <v>24</v>
      </c>
      <c r="I824" s="94">
        <v>12</v>
      </c>
      <c r="J824" s="94"/>
      <c r="K824" s="94"/>
      <c r="L824" s="109">
        <v>36</v>
      </c>
      <c r="M824" s="109">
        <v>2</v>
      </c>
      <c r="N824" s="109">
        <f t="shared" si="186"/>
        <v>48</v>
      </c>
      <c r="O824" s="109">
        <f t="shared" si="187"/>
        <v>24</v>
      </c>
      <c r="P824" s="109">
        <f t="shared" si="188"/>
        <v>0</v>
      </c>
      <c r="Q824" s="512"/>
      <c r="R824" s="109">
        <f t="shared" si="189"/>
        <v>72</v>
      </c>
      <c r="S824" s="512">
        <v>75</v>
      </c>
      <c r="T824" s="109">
        <v>59</v>
      </c>
      <c r="U824" s="109" t="s">
        <v>53</v>
      </c>
      <c r="V824" s="92"/>
      <c r="W824" s="93"/>
      <c r="X824" s="524" t="s">
        <v>1602</v>
      </c>
    </row>
    <row r="825" spans="1:75" ht="16.5" customHeight="1">
      <c r="A825" s="95">
        <v>15</v>
      </c>
      <c r="B825" s="94">
        <v>46</v>
      </c>
      <c r="C825" s="93" t="s">
        <v>140</v>
      </c>
      <c r="D825" s="96" t="s">
        <v>141</v>
      </c>
      <c r="E825" s="92">
        <v>2</v>
      </c>
      <c r="F825" s="96" t="s">
        <v>37</v>
      </c>
      <c r="G825" s="94">
        <v>24.12</v>
      </c>
      <c r="H825" s="94">
        <v>24</v>
      </c>
      <c r="I825" s="94">
        <v>12</v>
      </c>
      <c r="J825" s="94"/>
      <c r="K825" s="94"/>
      <c r="L825" s="109">
        <v>36</v>
      </c>
      <c r="M825" s="109">
        <v>1</v>
      </c>
      <c r="N825" s="109">
        <f t="shared" si="186"/>
        <v>24</v>
      </c>
      <c r="O825" s="109">
        <f t="shared" si="187"/>
        <v>12</v>
      </c>
      <c r="P825" s="109">
        <f t="shared" si="188"/>
        <v>0</v>
      </c>
      <c r="Q825" s="512"/>
      <c r="R825" s="109">
        <f t="shared" si="189"/>
        <v>36</v>
      </c>
      <c r="S825" s="512">
        <v>130</v>
      </c>
      <c r="T825" s="109">
        <v>59</v>
      </c>
      <c r="U825" s="109" t="s">
        <v>396</v>
      </c>
      <c r="V825" s="92"/>
      <c r="W825" s="93"/>
      <c r="X825" s="524" t="s">
        <v>1602</v>
      </c>
    </row>
    <row r="826" spans="1:75" ht="16.5" customHeight="1">
      <c r="A826" s="95">
        <v>16</v>
      </c>
      <c r="B826" s="94">
        <v>46</v>
      </c>
      <c r="C826" s="93" t="s">
        <v>140</v>
      </c>
      <c r="D826" s="96" t="s">
        <v>141</v>
      </c>
      <c r="E826" s="92">
        <v>2</v>
      </c>
      <c r="F826" s="96" t="s">
        <v>37</v>
      </c>
      <c r="G826" s="94">
        <v>24.12</v>
      </c>
      <c r="H826" s="94">
        <v>24</v>
      </c>
      <c r="I826" s="94">
        <v>12</v>
      </c>
      <c r="J826" s="94"/>
      <c r="K826" s="94"/>
      <c r="L826" s="109">
        <v>36</v>
      </c>
      <c r="M826" s="109">
        <v>2</v>
      </c>
      <c r="N826" s="109">
        <f t="shared" si="186"/>
        <v>48</v>
      </c>
      <c r="O826" s="109">
        <f t="shared" si="187"/>
        <v>24</v>
      </c>
      <c r="P826" s="109">
        <f t="shared" si="188"/>
        <v>0</v>
      </c>
      <c r="Q826" s="512"/>
      <c r="R826" s="109">
        <f t="shared" si="189"/>
        <v>72</v>
      </c>
      <c r="S826" s="512">
        <v>75</v>
      </c>
      <c r="T826" s="109">
        <v>59</v>
      </c>
      <c r="U826" s="109" t="s">
        <v>635</v>
      </c>
      <c r="V826" s="92"/>
      <c r="W826" s="93"/>
      <c r="X826" s="524" t="s">
        <v>1602</v>
      </c>
    </row>
    <row r="827" spans="1:75" ht="16.5" customHeight="1">
      <c r="A827" s="95">
        <v>17</v>
      </c>
      <c r="B827" s="94">
        <v>46</v>
      </c>
      <c r="C827" s="93" t="s">
        <v>140</v>
      </c>
      <c r="D827" s="96" t="s">
        <v>141</v>
      </c>
      <c r="E827" s="94">
        <v>2</v>
      </c>
      <c r="F827" s="96" t="s">
        <v>37</v>
      </c>
      <c r="G827" s="94">
        <v>24.12</v>
      </c>
      <c r="H827" s="94">
        <v>24</v>
      </c>
      <c r="I827" s="94">
        <v>12</v>
      </c>
      <c r="J827" s="94"/>
      <c r="K827" s="94"/>
      <c r="L827" s="109">
        <v>36</v>
      </c>
      <c r="M827" s="109">
        <v>1</v>
      </c>
      <c r="N827" s="109">
        <f t="shared" si="186"/>
        <v>24</v>
      </c>
      <c r="O827" s="109">
        <f t="shared" si="187"/>
        <v>12</v>
      </c>
      <c r="P827" s="109">
        <f t="shared" si="188"/>
        <v>0</v>
      </c>
      <c r="Q827" s="512"/>
      <c r="R827" s="109">
        <f t="shared" si="189"/>
        <v>36</v>
      </c>
      <c r="S827" s="512">
        <v>100</v>
      </c>
      <c r="T827" s="109">
        <v>59</v>
      </c>
      <c r="U827" s="109" t="s">
        <v>498</v>
      </c>
      <c r="V827" s="92"/>
      <c r="W827" s="93"/>
      <c r="X827" s="524" t="s">
        <v>1602</v>
      </c>
    </row>
    <row r="828" spans="1:75" ht="16.5" customHeight="1">
      <c r="A828" s="95">
        <v>18</v>
      </c>
      <c r="B828" s="94">
        <v>46</v>
      </c>
      <c r="C828" s="93" t="s">
        <v>140</v>
      </c>
      <c r="D828" s="96" t="s">
        <v>141</v>
      </c>
      <c r="E828" s="94">
        <v>2</v>
      </c>
      <c r="F828" s="96" t="s">
        <v>37</v>
      </c>
      <c r="G828" s="94">
        <v>24.12</v>
      </c>
      <c r="H828" s="94">
        <v>24</v>
      </c>
      <c r="I828" s="94">
        <v>12</v>
      </c>
      <c r="J828" s="94"/>
      <c r="K828" s="94"/>
      <c r="L828" s="109">
        <v>36</v>
      </c>
      <c r="M828" s="109">
        <v>2</v>
      </c>
      <c r="N828" s="109">
        <f t="shared" si="186"/>
        <v>48</v>
      </c>
      <c r="O828" s="109">
        <f t="shared" si="187"/>
        <v>24</v>
      </c>
      <c r="P828" s="109">
        <f t="shared" si="188"/>
        <v>0</v>
      </c>
      <c r="Q828" s="512"/>
      <c r="R828" s="109">
        <f t="shared" si="189"/>
        <v>72</v>
      </c>
      <c r="S828" s="512">
        <v>100</v>
      </c>
      <c r="T828" s="109">
        <v>59</v>
      </c>
      <c r="U828" s="109" t="s">
        <v>99</v>
      </c>
      <c r="V828" s="92"/>
      <c r="W828" s="93"/>
      <c r="X828" s="524" t="s">
        <v>1602</v>
      </c>
    </row>
    <row r="829" spans="1:75" ht="16.5" customHeight="1">
      <c r="A829" s="95">
        <v>19</v>
      </c>
      <c r="B829" s="94">
        <v>46</v>
      </c>
      <c r="C829" s="93" t="s">
        <v>140</v>
      </c>
      <c r="D829" s="96" t="s">
        <v>141</v>
      </c>
      <c r="E829" s="94">
        <v>2</v>
      </c>
      <c r="F829" s="96" t="s">
        <v>37</v>
      </c>
      <c r="G829" s="94">
        <v>24.12</v>
      </c>
      <c r="H829" s="94">
        <v>24</v>
      </c>
      <c r="I829" s="94">
        <v>12</v>
      </c>
      <c r="J829" s="94"/>
      <c r="K829" s="94"/>
      <c r="L829" s="109">
        <v>36</v>
      </c>
      <c r="M829" s="109">
        <v>3</v>
      </c>
      <c r="N829" s="109">
        <f t="shared" si="186"/>
        <v>72</v>
      </c>
      <c r="O829" s="109">
        <f t="shared" si="187"/>
        <v>36</v>
      </c>
      <c r="P829" s="109">
        <f t="shared" si="188"/>
        <v>0</v>
      </c>
      <c r="Q829" s="512"/>
      <c r="R829" s="109">
        <f t="shared" si="189"/>
        <v>108</v>
      </c>
      <c r="S829" s="512">
        <v>90</v>
      </c>
      <c r="T829" s="109">
        <v>59</v>
      </c>
      <c r="U829" s="109" t="s">
        <v>95</v>
      </c>
      <c r="V829" s="92"/>
      <c r="W829" s="93"/>
      <c r="X829" s="524" t="s">
        <v>1602</v>
      </c>
    </row>
    <row r="830" spans="1:75" ht="16.5" customHeight="1">
      <c r="A830" s="95">
        <v>20</v>
      </c>
      <c r="B830" s="94">
        <v>46</v>
      </c>
      <c r="C830" s="93" t="s">
        <v>140</v>
      </c>
      <c r="D830" s="96" t="s">
        <v>141</v>
      </c>
      <c r="E830" s="94">
        <v>2</v>
      </c>
      <c r="F830" s="96" t="s">
        <v>37</v>
      </c>
      <c r="G830" s="94">
        <v>24.12</v>
      </c>
      <c r="H830" s="94">
        <v>24</v>
      </c>
      <c r="I830" s="94">
        <v>12</v>
      </c>
      <c r="J830" s="94"/>
      <c r="K830" s="94"/>
      <c r="L830" s="109">
        <v>36</v>
      </c>
      <c r="M830" s="109">
        <v>2</v>
      </c>
      <c r="N830" s="109">
        <f t="shared" si="186"/>
        <v>48</v>
      </c>
      <c r="O830" s="109">
        <f t="shared" si="187"/>
        <v>24</v>
      </c>
      <c r="P830" s="109">
        <f t="shared" si="188"/>
        <v>0</v>
      </c>
      <c r="Q830" s="512"/>
      <c r="R830" s="109">
        <f t="shared" si="189"/>
        <v>72</v>
      </c>
      <c r="S830" s="512">
        <v>75</v>
      </c>
      <c r="T830" s="109">
        <v>59</v>
      </c>
      <c r="U830" s="109" t="s">
        <v>314</v>
      </c>
      <c r="V830" s="105"/>
      <c r="W830" s="114"/>
      <c r="X830" s="524" t="s">
        <v>1602</v>
      </c>
      <c r="Y830" s="134"/>
      <c r="Z830" s="134"/>
      <c r="AA830" s="134"/>
      <c r="AB830" s="134"/>
      <c r="AC830" s="134"/>
      <c r="AD830" s="134"/>
      <c r="AE830" s="134"/>
      <c r="AF830" s="134"/>
      <c r="AG830" s="134"/>
      <c r="AH830" s="134"/>
      <c r="AI830" s="134"/>
      <c r="AJ830" s="134"/>
      <c r="AK830" s="134"/>
      <c r="AL830" s="134"/>
      <c r="AM830" s="134"/>
      <c r="AN830" s="134"/>
      <c r="AO830" s="134"/>
      <c r="AP830" s="134"/>
      <c r="AQ830" s="134"/>
      <c r="AR830" s="134"/>
      <c r="AS830" s="134"/>
      <c r="AT830" s="134"/>
      <c r="AU830" s="134"/>
      <c r="AV830" s="134"/>
      <c r="AW830" s="134"/>
      <c r="AX830" s="134"/>
      <c r="AY830" s="134"/>
      <c r="AZ830" s="134"/>
      <c r="BA830" s="134"/>
      <c r="BB830" s="134"/>
      <c r="BC830" s="134"/>
      <c r="BD830" s="134"/>
      <c r="BE830" s="134"/>
      <c r="BF830" s="134"/>
      <c r="BG830" s="134"/>
      <c r="BH830" s="134"/>
      <c r="BI830" s="134"/>
      <c r="BJ830" s="134"/>
      <c r="BK830" s="134"/>
      <c r="BL830" s="134"/>
      <c r="BM830" s="134"/>
      <c r="BN830" s="134"/>
      <c r="BO830" s="134"/>
      <c r="BP830" s="134"/>
      <c r="BQ830" s="134"/>
      <c r="BR830" s="134"/>
      <c r="BS830" s="134"/>
      <c r="BT830" s="134"/>
      <c r="BU830" s="134"/>
      <c r="BV830" s="134"/>
      <c r="BW830" s="134"/>
    </row>
    <row r="831" spans="1:75" ht="16.5" customHeight="1">
      <c r="A831" s="95">
        <v>21</v>
      </c>
      <c r="B831" s="94">
        <v>46</v>
      </c>
      <c r="C831" s="93" t="s">
        <v>708</v>
      </c>
      <c r="D831" s="96" t="s">
        <v>141</v>
      </c>
      <c r="E831" s="92">
        <v>2</v>
      </c>
      <c r="F831" s="96" t="s">
        <v>37</v>
      </c>
      <c r="G831" s="94">
        <v>24.12</v>
      </c>
      <c r="H831" s="94">
        <v>24</v>
      </c>
      <c r="I831" s="94">
        <v>12</v>
      </c>
      <c r="J831" s="94"/>
      <c r="K831" s="94"/>
      <c r="L831" s="109">
        <v>36</v>
      </c>
      <c r="M831" s="109">
        <v>1</v>
      </c>
      <c r="N831" s="109">
        <f t="shared" si="186"/>
        <v>24</v>
      </c>
      <c r="O831" s="109">
        <f t="shared" si="187"/>
        <v>12</v>
      </c>
      <c r="P831" s="109">
        <f t="shared" si="188"/>
        <v>0</v>
      </c>
      <c r="Q831" s="512"/>
      <c r="R831" s="109">
        <f t="shared" si="189"/>
        <v>36</v>
      </c>
      <c r="S831" s="512">
        <v>80</v>
      </c>
      <c r="T831" s="109">
        <v>59</v>
      </c>
      <c r="U831" s="109" t="s">
        <v>1674</v>
      </c>
      <c r="V831" s="92"/>
      <c r="W831" s="93"/>
      <c r="X831" s="524" t="s">
        <v>1602</v>
      </c>
    </row>
    <row r="832" spans="1:75" ht="16.5" customHeight="1">
      <c r="A832" s="95">
        <v>22</v>
      </c>
      <c r="B832" s="94">
        <v>46</v>
      </c>
      <c r="C832" s="93" t="s">
        <v>140</v>
      </c>
      <c r="D832" s="96" t="s">
        <v>141</v>
      </c>
      <c r="E832" s="94">
        <v>2</v>
      </c>
      <c r="F832" s="96" t="s">
        <v>37</v>
      </c>
      <c r="G832" s="94">
        <v>24.12</v>
      </c>
      <c r="H832" s="94">
        <v>24</v>
      </c>
      <c r="I832" s="94">
        <v>12</v>
      </c>
      <c r="J832" s="94"/>
      <c r="K832" s="94"/>
      <c r="L832" s="109">
        <v>36</v>
      </c>
      <c r="M832" s="109">
        <v>1</v>
      </c>
      <c r="N832" s="109">
        <f t="shared" si="186"/>
        <v>24</v>
      </c>
      <c r="O832" s="109">
        <f t="shared" si="187"/>
        <v>12</v>
      </c>
      <c r="P832" s="109">
        <f t="shared" si="188"/>
        <v>0</v>
      </c>
      <c r="Q832" s="512"/>
      <c r="R832" s="109">
        <f t="shared" si="189"/>
        <v>36</v>
      </c>
      <c r="S832" s="512">
        <v>60</v>
      </c>
      <c r="T832" s="109">
        <v>59</v>
      </c>
      <c r="U832" s="109" t="s">
        <v>814</v>
      </c>
      <c r="V832" s="105"/>
      <c r="W832" s="98"/>
      <c r="X832" s="524" t="s">
        <v>1602</v>
      </c>
      <c r="Y832" s="134"/>
      <c r="Z832" s="134"/>
      <c r="AA832" s="134"/>
      <c r="AB832" s="134"/>
      <c r="AC832" s="134"/>
      <c r="AD832" s="134"/>
      <c r="AE832" s="134"/>
      <c r="AF832" s="134"/>
      <c r="AG832" s="134"/>
      <c r="AH832" s="134"/>
      <c r="AI832" s="134"/>
      <c r="AJ832" s="134"/>
      <c r="AK832" s="134"/>
      <c r="AL832" s="134"/>
      <c r="AM832" s="134"/>
      <c r="AN832" s="134"/>
      <c r="AO832" s="134"/>
      <c r="AP832" s="134"/>
      <c r="AQ832" s="134"/>
      <c r="AR832" s="134"/>
      <c r="AS832" s="134"/>
      <c r="AT832" s="134"/>
      <c r="AU832" s="134"/>
      <c r="AV832" s="134"/>
      <c r="AW832" s="134"/>
      <c r="AX832" s="134"/>
      <c r="AY832" s="134"/>
      <c r="AZ832" s="134"/>
      <c r="BA832" s="134"/>
      <c r="BB832" s="134"/>
      <c r="BC832" s="134"/>
      <c r="BD832" s="134"/>
      <c r="BE832" s="134"/>
      <c r="BF832" s="134"/>
      <c r="BG832" s="134"/>
      <c r="BH832" s="134"/>
      <c r="BI832" s="134"/>
      <c r="BJ832" s="134"/>
      <c r="BK832" s="134"/>
      <c r="BL832" s="134"/>
      <c r="BM832" s="134"/>
      <c r="BN832" s="134"/>
      <c r="BO832" s="134"/>
      <c r="BP832" s="134"/>
      <c r="BQ832" s="134"/>
      <c r="BR832" s="134"/>
      <c r="BS832" s="134"/>
      <c r="BT832" s="134"/>
      <c r="BU832" s="134"/>
      <c r="BV832" s="134"/>
      <c r="BW832" s="134"/>
    </row>
    <row r="833" spans="1:75" ht="16.5" customHeight="1">
      <c r="A833" s="103"/>
      <c r="B833" s="94"/>
      <c r="C833" s="98" t="s">
        <v>313</v>
      </c>
      <c r="D833" s="96"/>
      <c r="E833" s="94"/>
      <c r="F833" s="96"/>
      <c r="G833" s="94"/>
      <c r="H833" s="94"/>
      <c r="I833" s="94"/>
      <c r="J833" s="94"/>
      <c r="K833" s="94"/>
      <c r="L833" s="109"/>
      <c r="M833" s="609">
        <f>SUM(M811:M832)</f>
        <v>35</v>
      </c>
      <c r="N833" s="104">
        <f>SUM(N811:N832)</f>
        <v>840</v>
      </c>
      <c r="O833" s="104">
        <f>SUM(O811:O832)</f>
        <v>420</v>
      </c>
      <c r="P833" s="104">
        <f>SUM(P811:P832)</f>
        <v>0</v>
      </c>
      <c r="Q833" s="649"/>
      <c r="R833" s="104">
        <f>SUM(R811:R832)</f>
        <v>1260</v>
      </c>
      <c r="S833" s="512"/>
      <c r="T833" s="109"/>
      <c r="U833" s="109"/>
      <c r="V833" s="105"/>
      <c r="W833" s="98"/>
      <c r="X833" s="524" t="s">
        <v>1602</v>
      </c>
      <c r="Y833" s="134"/>
      <c r="Z833" s="134"/>
      <c r="AA833" s="134"/>
      <c r="AB833" s="134"/>
      <c r="AC833" s="134"/>
      <c r="AD833" s="134"/>
      <c r="AE833" s="134"/>
      <c r="AF833" s="134"/>
      <c r="AG833" s="134"/>
      <c r="AH833" s="134"/>
      <c r="AI833" s="134"/>
      <c r="AJ833" s="134"/>
      <c r="AK833" s="134"/>
      <c r="AL833" s="134"/>
      <c r="AM833" s="134"/>
      <c r="AN833" s="134"/>
      <c r="AO833" s="134"/>
      <c r="AP833" s="134"/>
      <c r="AQ833" s="134"/>
      <c r="AR833" s="134"/>
      <c r="AS833" s="134"/>
      <c r="AT833" s="134"/>
      <c r="AU833" s="134"/>
      <c r="AV833" s="134"/>
      <c r="AW833" s="134"/>
      <c r="AX833" s="134"/>
      <c r="AY833" s="134"/>
      <c r="AZ833" s="134"/>
      <c r="BA833" s="134"/>
      <c r="BB833" s="134"/>
      <c r="BC833" s="134"/>
      <c r="BD833" s="134"/>
      <c r="BE833" s="134"/>
      <c r="BF833" s="134"/>
      <c r="BG833" s="134"/>
      <c r="BH833" s="134"/>
      <c r="BI833" s="134"/>
      <c r="BJ833" s="134"/>
      <c r="BK833" s="134"/>
      <c r="BL833" s="134"/>
      <c r="BM833" s="134"/>
      <c r="BN833" s="134"/>
      <c r="BO833" s="134"/>
      <c r="BP833" s="134"/>
      <c r="BQ833" s="134"/>
      <c r="BR833" s="134"/>
      <c r="BS833" s="134"/>
      <c r="BT833" s="134"/>
      <c r="BU833" s="134"/>
      <c r="BV833" s="134"/>
      <c r="BW833" s="134"/>
    </row>
    <row r="834" spans="1:75" ht="16.5" customHeight="1">
      <c r="A834" s="95">
        <v>1</v>
      </c>
      <c r="B834" s="94" t="s">
        <v>18</v>
      </c>
      <c r="C834" s="93" t="s">
        <v>970</v>
      </c>
      <c r="D834" s="96" t="s">
        <v>971</v>
      </c>
      <c r="E834" s="94">
        <v>15</v>
      </c>
      <c r="F834" s="96" t="s">
        <v>37</v>
      </c>
      <c r="G834" s="94" t="s">
        <v>1773</v>
      </c>
      <c r="H834" s="94"/>
      <c r="I834" s="94"/>
      <c r="J834" s="94"/>
      <c r="K834" s="94">
        <v>675</v>
      </c>
      <c r="L834" s="109">
        <v>675</v>
      </c>
      <c r="M834" s="109">
        <v>6</v>
      </c>
      <c r="N834" s="109">
        <f t="shared" ref="N834:N842" si="190">H834*M834</f>
        <v>0</v>
      </c>
      <c r="O834" s="109">
        <f t="shared" ref="O834:O842" si="191">I834*M834</f>
        <v>0</v>
      </c>
      <c r="P834" s="109">
        <f t="shared" ref="P834:P842" si="192">J834*M834</f>
        <v>0</v>
      </c>
      <c r="Q834" s="512">
        <f t="shared" ref="Q834:Q842" si="193">K834*M834</f>
        <v>4050</v>
      </c>
      <c r="R834" s="109">
        <f t="shared" ref="R834:R842" si="194">L834*M834</f>
        <v>4050</v>
      </c>
      <c r="S834" s="512">
        <v>28</v>
      </c>
      <c r="T834" s="109">
        <v>57</v>
      </c>
      <c r="U834" s="109" t="s">
        <v>560</v>
      </c>
      <c r="V834" s="92"/>
      <c r="W834" s="93" t="s">
        <v>1774</v>
      </c>
      <c r="X834" s="524" t="s">
        <v>1775</v>
      </c>
      <c r="Y834" t="s">
        <v>1935</v>
      </c>
    </row>
    <row r="835" spans="1:75" ht="16.5" customHeight="1">
      <c r="A835" s="95">
        <v>2</v>
      </c>
      <c r="B835" s="94" t="s">
        <v>18</v>
      </c>
      <c r="C835" s="93" t="s">
        <v>972</v>
      </c>
      <c r="D835" s="96" t="s">
        <v>973</v>
      </c>
      <c r="E835" s="94">
        <v>15</v>
      </c>
      <c r="F835" s="96" t="s">
        <v>37</v>
      </c>
      <c r="G835" s="94" t="s">
        <v>1773</v>
      </c>
      <c r="H835" s="94"/>
      <c r="I835" s="94"/>
      <c r="J835" s="94"/>
      <c r="K835" s="94">
        <v>675</v>
      </c>
      <c r="L835" s="109">
        <v>675</v>
      </c>
      <c r="M835" s="109">
        <v>8</v>
      </c>
      <c r="N835" s="109">
        <f t="shared" si="190"/>
        <v>0</v>
      </c>
      <c r="O835" s="109">
        <f t="shared" si="191"/>
        <v>0</v>
      </c>
      <c r="P835" s="109">
        <f t="shared" si="192"/>
        <v>0</v>
      </c>
      <c r="Q835" s="512">
        <f t="shared" si="193"/>
        <v>5400</v>
      </c>
      <c r="R835" s="109">
        <f t="shared" si="194"/>
        <v>5400</v>
      </c>
      <c r="S835" s="512">
        <v>13.875</v>
      </c>
      <c r="T835" s="109">
        <v>57</v>
      </c>
      <c r="U835" s="109" t="s">
        <v>561</v>
      </c>
      <c r="V835" s="92"/>
      <c r="W835" s="93" t="s">
        <v>1774</v>
      </c>
      <c r="X835" s="524" t="s">
        <v>1775</v>
      </c>
      <c r="Y835" t="s">
        <v>1935</v>
      </c>
    </row>
    <row r="836" spans="1:75" ht="16.5" customHeight="1">
      <c r="A836" s="95"/>
      <c r="B836" s="165" t="s">
        <v>18</v>
      </c>
      <c r="C836" s="519" t="s">
        <v>1888</v>
      </c>
      <c r="D836" s="519" t="s">
        <v>1889</v>
      </c>
      <c r="E836" s="165">
        <v>12</v>
      </c>
      <c r="F836" s="165" t="s">
        <v>37</v>
      </c>
      <c r="G836" s="165" t="s">
        <v>1890</v>
      </c>
      <c r="H836" s="165"/>
      <c r="I836" s="165"/>
      <c r="J836" s="165"/>
      <c r="K836" s="165">
        <v>540</v>
      </c>
      <c r="L836" s="109">
        <v>540</v>
      </c>
      <c r="M836" s="109">
        <v>6</v>
      </c>
      <c r="N836" s="109">
        <f t="shared" si="190"/>
        <v>0</v>
      </c>
      <c r="O836" s="109">
        <f t="shared" si="191"/>
        <v>0</v>
      </c>
      <c r="P836" s="109">
        <f t="shared" si="192"/>
        <v>0</v>
      </c>
      <c r="Q836" s="512">
        <f t="shared" si="193"/>
        <v>3240</v>
      </c>
      <c r="R836" s="109">
        <f t="shared" si="194"/>
        <v>3240</v>
      </c>
      <c r="S836" s="512">
        <v>30.5</v>
      </c>
      <c r="T836" s="109">
        <v>58</v>
      </c>
      <c r="U836" s="109" t="s">
        <v>812</v>
      </c>
      <c r="V836" s="92"/>
      <c r="W836" s="93" t="s">
        <v>1774</v>
      </c>
      <c r="X836" s="524" t="s">
        <v>1775</v>
      </c>
      <c r="Y836" t="s">
        <v>1935</v>
      </c>
    </row>
    <row r="837" spans="1:75" ht="25.5" customHeight="1">
      <c r="A837" s="95"/>
      <c r="B837" s="165" t="s">
        <v>18</v>
      </c>
      <c r="C837" s="519" t="s">
        <v>1891</v>
      </c>
      <c r="D837" s="519" t="s">
        <v>1892</v>
      </c>
      <c r="E837" s="165">
        <v>12</v>
      </c>
      <c r="F837" s="165" t="s">
        <v>37</v>
      </c>
      <c r="G837" s="165" t="s">
        <v>1890</v>
      </c>
      <c r="H837" s="165"/>
      <c r="I837" s="165"/>
      <c r="J837" s="165"/>
      <c r="K837" s="165">
        <v>540</v>
      </c>
      <c r="L837" s="109">
        <v>540</v>
      </c>
      <c r="M837" s="109">
        <v>12</v>
      </c>
      <c r="N837" s="109">
        <f t="shared" si="190"/>
        <v>0</v>
      </c>
      <c r="O837" s="109">
        <f t="shared" si="191"/>
        <v>0</v>
      </c>
      <c r="P837" s="109">
        <f t="shared" si="192"/>
        <v>0</v>
      </c>
      <c r="Q837" s="512">
        <f t="shared" si="193"/>
        <v>6480</v>
      </c>
      <c r="R837" s="109">
        <f t="shared" si="194"/>
        <v>6480</v>
      </c>
      <c r="S837" s="512">
        <v>14.583333333333334</v>
      </c>
      <c r="T837" s="109">
        <v>58</v>
      </c>
      <c r="U837" s="109" t="s">
        <v>813</v>
      </c>
      <c r="V837" s="92"/>
      <c r="W837" s="93" t="s">
        <v>1774</v>
      </c>
      <c r="X837" s="524" t="s">
        <v>1775</v>
      </c>
      <c r="Y837" t="s">
        <v>1935</v>
      </c>
    </row>
    <row r="838" spans="1:75" s="134" customFormat="1" ht="16.5" customHeight="1">
      <c r="A838" s="95">
        <v>3</v>
      </c>
      <c r="B838" s="94" t="s">
        <v>18</v>
      </c>
      <c r="C838" s="93" t="s">
        <v>1858</v>
      </c>
      <c r="D838" s="96" t="s">
        <v>981</v>
      </c>
      <c r="E838" s="94">
        <v>8</v>
      </c>
      <c r="F838" s="96" t="s">
        <v>37</v>
      </c>
      <c r="G838" s="94" t="s">
        <v>1859</v>
      </c>
      <c r="H838" s="94"/>
      <c r="I838" s="94"/>
      <c r="J838" s="94"/>
      <c r="K838" s="94">
        <v>360</v>
      </c>
      <c r="L838" s="109">
        <v>360</v>
      </c>
      <c r="M838" s="109">
        <v>5</v>
      </c>
      <c r="N838" s="109">
        <f t="shared" si="190"/>
        <v>0</v>
      </c>
      <c r="O838" s="109">
        <f t="shared" si="191"/>
        <v>0</v>
      </c>
      <c r="P838" s="109">
        <f t="shared" si="192"/>
        <v>0</v>
      </c>
      <c r="Q838" s="512">
        <f t="shared" si="193"/>
        <v>1800</v>
      </c>
      <c r="R838" s="109">
        <f t="shared" si="194"/>
        <v>1800</v>
      </c>
      <c r="S838" s="512">
        <v>30</v>
      </c>
      <c r="T838" s="109">
        <v>59</v>
      </c>
      <c r="U838" s="109" t="s">
        <v>812</v>
      </c>
      <c r="V838" s="92"/>
      <c r="W838" s="93" t="s">
        <v>1697</v>
      </c>
      <c r="X838" s="524" t="s">
        <v>1775</v>
      </c>
      <c r="Y838" t="s">
        <v>1935</v>
      </c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 ht="16.5" customHeight="1">
      <c r="A839" s="95">
        <v>4</v>
      </c>
      <c r="B839" s="94" t="s">
        <v>18</v>
      </c>
      <c r="C839" s="93" t="s">
        <v>1858</v>
      </c>
      <c r="D839" s="96" t="s">
        <v>981</v>
      </c>
      <c r="E839" s="94">
        <v>8</v>
      </c>
      <c r="F839" s="96" t="s">
        <v>37</v>
      </c>
      <c r="G839" s="94" t="s">
        <v>1859</v>
      </c>
      <c r="H839" s="94"/>
      <c r="I839" s="94"/>
      <c r="J839" s="94"/>
      <c r="K839" s="94">
        <v>360</v>
      </c>
      <c r="L839" s="109">
        <v>360</v>
      </c>
      <c r="M839" s="512">
        <v>6</v>
      </c>
      <c r="N839" s="109">
        <f t="shared" si="190"/>
        <v>0</v>
      </c>
      <c r="O839" s="109">
        <f t="shared" si="191"/>
        <v>0</v>
      </c>
      <c r="P839" s="109">
        <f t="shared" si="192"/>
        <v>0</v>
      </c>
      <c r="Q839" s="512">
        <f t="shared" si="193"/>
        <v>2160</v>
      </c>
      <c r="R839" s="109">
        <f t="shared" si="194"/>
        <v>2160</v>
      </c>
      <c r="S839" s="512">
        <v>13.333333333333334</v>
      </c>
      <c r="T839" s="109">
        <v>59</v>
      </c>
      <c r="U839" s="109" t="s">
        <v>813</v>
      </c>
      <c r="V839" s="92"/>
      <c r="W839" s="93" t="s">
        <v>1697</v>
      </c>
      <c r="X839" s="524" t="s">
        <v>1775</v>
      </c>
      <c r="Y839" t="s">
        <v>1935</v>
      </c>
    </row>
    <row r="840" spans="1:75" ht="16.5" customHeight="1">
      <c r="A840" s="95">
        <v>5</v>
      </c>
      <c r="B840" s="94" t="s">
        <v>18</v>
      </c>
      <c r="C840" s="93" t="s">
        <v>1858</v>
      </c>
      <c r="D840" s="96" t="s">
        <v>981</v>
      </c>
      <c r="E840" s="92">
        <v>8</v>
      </c>
      <c r="F840" s="96" t="s">
        <v>37</v>
      </c>
      <c r="G840" s="94" t="s">
        <v>1859</v>
      </c>
      <c r="H840" s="94"/>
      <c r="I840" s="94"/>
      <c r="J840" s="94"/>
      <c r="K840" s="94">
        <v>360</v>
      </c>
      <c r="L840" s="109">
        <v>360</v>
      </c>
      <c r="M840" s="512">
        <v>4</v>
      </c>
      <c r="N840" s="109">
        <f t="shared" si="190"/>
        <v>0</v>
      </c>
      <c r="O840" s="109">
        <f t="shared" si="191"/>
        <v>0</v>
      </c>
      <c r="P840" s="109">
        <f t="shared" si="192"/>
        <v>0</v>
      </c>
      <c r="Q840" s="512">
        <f t="shared" si="193"/>
        <v>1440</v>
      </c>
      <c r="R840" s="109">
        <f t="shared" si="194"/>
        <v>1440</v>
      </c>
      <c r="S840" s="512">
        <v>25</v>
      </c>
      <c r="T840" s="109">
        <v>59</v>
      </c>
      <c r="U840" s="109" t="s">
        <v>129</v>
      </c>
      <c r="V840" s="92"/>
      <c r="W840" s="93" t="s">
        <v>1774</v>
      </c>
      <c r="X840" s="524" t="s">
        <v>1775</v>
      </c>
      <c r="Y840" t="s">
        <v>1935</v>
      </c>
    </row>
    <row r="841" spans="1:75" ht="16.5" customHeight="1">
      <c r="A841" s="95">
        <v>6</v>
      </c>
      <c r="B841" s="94" t="s">
        <v>18</v>
      </c>
      <c r="C841" s="93" t="s">
        <v>1858</v>
      </c>
      <c r="D841" s="96" t="s">
        <v>981</v>
      </c>
      <c r="E841" s="92">
        <v>8</v>
      </c>
      <c r="F841" s="96" t="s">
        <v>37</v>
      </c>
      <c r="G841" s="94" t="s">
        <v>1859</v>
      </c>
      <c r="H841" s="94"/>
      <c r="I841" s="94"/>
      <c r="J841" s="94"/>
      <c r="K841" s="94">
        <v>360</v>
      </c>
      <c r="L841" s="109">
        <v>360</v>
      </c>
      <c r="M841" s="512">
        <v>4</v>
      </c>
      <c r="N841" s="109">
        <f t="shared" si="190"/>
        <v>0</v>
      </c>
      <c r="O841" s="109">
        <f t="shared" si="191"/>
        <v>0</v>
      </c>
      <c r="P841" s="109">
        <f t="shared" si="192"/>
        <v>0</v>
      </c>
      <c r="Q841" s="512">
        <f t="shared" si="193"/>
        <v>1440</v>
      </c>
      <c r="R841" s="109">
        <f t="shared" si="194"/>
        <v>1440</v>
      </c>
      <c r="S841" s="512">
        <v>12.5</v>
      </c>
      <c r="T841" s="109">
        <v>59</v>
      </c>
      <c r="U841" s="109" t="s">
        <v>381</v>
      </c>
      <c r="V841" s="92"/>
      <c r="W841" s="93" t="s">
        <v>1774</v>
      </c>
      <c r="X841" s="524" t="s">
        <v>1775</v>
      </c>
      <c r="Y841" t="s">
        <v>1935</v>
      </c>
    </row>
    <row r="842" spans="1:75" ht="26.25">
      <c r="A842" s="95">
        <v>7</v>
      </c>
      <c r="B842" s="94" t="s">
        <v>18</v>
      </c>
      <c r="C842" s="505" t="s">
        <v>1864</v>
      </c>
      <c r="D842" s="96" t="s">
        <v>1865</v>
      </c>
      <c r="E842" s="94">
        <v>8</v>
      </c>
      <c r="F842" s="96" t="s">
        <v>44</v>
      </c>
      <c r="G842" s="94" t="s">
        <v>1859</v>
      </c>
      <c r="H842" s="94"/>
      <c r="I842" s="94"/>
      <c r="J842" s="94"/>
      <c r="K842" s="94">
        <v>360</v>
      </c>
      <c r="L842" s="109">
        <v>360</v>
      </c>
      <c r="M842" s="512">
        <v>4</v>
      </c>
      <c r="N842" s="109">
        <f t="shared" si="190"/>
        <v>0</v>
      </c>
      <c r="O842" s="109">
        <f t="shared" si="191"/>
        <v>0</v>
      </c>
      <c r="P842" s="109">
        <f t="shared" si="192"/>
        <v>0</v>
      </c>
      <c r="Q842" s="512">
        <f t="shared" si="193"/>
        <v>1440</v>
      </c>
      <c r="R842" s="109">
        <f t="shared" si="194"/>
        <v>1440</v>
      </c>
      <c r="S842" s="512">
        <v>25</v>
      </c>
      <c r="T842" s="109">
        <v>59</v>
      </c>
      <c r="U842" s="109" t="s">
        <v>1676</v>
      </c>
      <c r="V842" s="92"/>
      <c r="W842" s="93" t="s">
        <v>1774</v>
      </c>
      <c r="X842" s="524" t="s">
        <v>1775</v>
      </c>
      <c r="Y842" t="s">
        <v>1935</v>
      </c>
    </row>
    <row r="843" spans="1:75" ht="15">
      <c r="A843" s="103"/>
      <c r="B843" s="94"/>
      <c r="C843" s="98" t="s">
        <v>313</v>
      </c>
      <c r="D843" s="96"/>
      <c r="E843" s="94"/>
      <c r="F843" s="96"/>
      <c r="G843" s="94"/>
      <c r="H843" s="94"/>
      <c r="I843" s="94"/>
      <c r="J843" s="94"/>
      <c r="K843" s="94"/>
      <c r="L843" s="109"/>
      <c r="M843" s="609">
        <f t="shared" ref="M843:R843" si="195">SUM(M834:M842)</f>
        <v>55</v>
      </c>
      <c r="N843" s="104">
        <f t="shared" si="195"/>
        <v>0</v>
      </c>
      <c r="O843" s="104">
        <f t="shared" si="195"/>
        <v>0</v>
      </c>
      <c r="P843" s="104">
        <f t="shared" si="195"/>
        <v>0</v>
      </c>
      <c r="Q843" s="649">
        <f>SUM(Q834:Q842)</f>
        <v>27450</v>
      </c>
      <c r="R843" s="104">
        <f t="shared" si="195"/>
        <v>27450</v>
      </c>
      <c r="S843" s="512"/>
      <c r="T843" s="109"/>
      <c r="U843" s="109"/>
      <c r="V843" s="105"/>
      <c r="W843" s="98"/>
      <c r="X843" s="524" t="s">
        <v>1775</v>
      </c>
      <c r="Y843" s="134"/>
      <c r="Z843" s="134"/>
      <c r="AA843" s="134"/>
      <c r="AB843" s="134"/>
      <c r="AC843" s="134"/>
      <c r="AD843" s="134"/>
      <c r="AE843" s="134"/>
      <c r="AF843" s="134"/>
      <c r="AG843" s="134"/>
      <c r="AH843" s="134"/>
      <c r="AI843" s="134"/>
      <c r="AJ843" s="134"/>
      <c r="AK843" s="134"/>
      <c r="AL843" s="134"/>
      <c r="AM843" s="134"/>
      <c r="AN843" s="134"/>
      <c r="AO843" s="134"/>
      <c r="AP843" s="134"/>
      <c r="AQ843" s="134"/>
      <c r="AR843" s="134"/>
      <c r="AS843" s="134"/>
      <c r="AT843" s="134"/>
      <c r="AU843" s="134"/>
      <c r="AV843" s="134"/>
      <c r="AW843" s="134"/>
      <c r="AX843" s="134"/>
      <c r="AY843" s="134"/>
      <c r="AZ843" s="134"/>
      <c r="BA843" s="134"/>
      <c r="BB843" s="134"/>
      <c r="BC843" s="134"/>
      <c r="BD843" s="134"/>
      <c r="BE843" s="134"/>
      <c r="BF843" s="134"/>
      <c r="BG843" s="134"/>
      <c r="BH843" s="134"/>
      <c r="BI843" s="134"/>
      <c r="BJ843" s="134"/>
      <c r="BK843" s="134"/>
      <c r="BL843" s="134"/>
      <c r="BM843" s="134"/>
      <c r="BN843" s="134"/>
      <c r="BO843" s="134"/>
      <c r="BP843" s="134"/>
      <c r="BQ843" s="134"/>
      <c r="BR843" s="134"/>
      <c r="BS843" s="134"/>
      <c r="BT843" s="134"/>
      <c r="BU843" s="134"/>
      <c r="BV843" s="134"/>
      <c r="BW843" s="134"/>
    </row>
    <row r="844" spans="1:75" s="161" customFormat="1" ht="19.5" customHeight="1">
      <c r="D844" s="162"/>
      <c r="L844" s="635"/>
      <c r="M844" s="635"/>
      <c r="N844" s="635"/>
      <c r="O844" s="635"/>
      <c r="P844" s="635"/>
      <c r="Q844" s="652"/>
      <c r="R844" s="637"/>
      <c r="S844" s="510"/>
    </row>
    <row r="845" spans="1:75" s="161" customFormat="1">
      <c r="C845" s="635"/>
      <c r="D845" s="162"/>
      <c r="L845" s="635"/>
      <c r="M845" s="635"/>
      <c r="N845" s="635"/>
      <c r="O845" s="635"/>
      <c r="P845" s="635"/>
      <c r="Q845" s="652"/>
      <c r="R845" s="637"/>
      <c r="S845" s="510"/>
    </row>
    <row r="846" spans="1:75" s="161" customFormat="1" ht="15.75">
      <c r="D846" s="162"/>
      <c r="L846" s="635"/>
      <c r="M846" s="635"/>
      <c r="N846" s="3"/>
      <c r="O846" s="3"/>
      <c r="P846" s="3"/>
      <c r="Q846" s="652"/>
      <c r="R846" s="635"/>
      <c r="S846" s="510"/>
    </row>
    <row r="847" spans="1:75" s="161" customFormat="1">
      <c r="D847" s="162"/>
      <c r="L847" s="635"/>
      <c r="M847" s="635"/>
      <c r="N847" s="635"/>
      <c r="O847" s="635"/>
      <c r="P847" s="635"/>
      <c r="Q847" s="635"/>
      <c r="R847" s="635"/>
      <c r="S847" s="510"/>
    </row>
    <row r="848" spans="1:75" s="161" customFormat="1">
      <c r="D848" s="162"/>
      <c r="L848" s="635"/>
      <c r="M848" s="635"/>
      <c r="N848" s="635"/>
      <c r="O848" s="635"/>
      <c r="P848" s="635"/>
      <c r="Q848" s="652"/>
      <c r="R848" s="635"/>
      <c r="S848" s="510"/>
    </row>
    <row r="849" spans="4:19" s="161" customFormat="1">
      <c r="D849" s="162"/>
      <c r="Q849" s="510"/>
      <c r="S849" s="510"/>
    </row>
    <row r="850" spans="4:19" s="161" customFormat="1">
      <c r="D850" s="162"/>
      <c r="Q850" s="510"/>
      <c r="S850" s="510"/>
    </row>
    <row r="851" spans="4:19" s="161" customFormat="1">
      <c r="D851" s="162"/>
      <c r="Q851" s="510"/>
      <c r="S851" s="510"/>
    </row>
    <row r="852" spans="4:19" s="161" customFormat="1">
      <c r="D852" s="162"/>
      <c r="Q852" s="510"/>
      <c r="S852" s="510"/>
    </row>
    <row r="853" spans="4:19" s="161" customFormat="1">
      <c r="D853" s="162"/>
      <c r="Q853" s="510"/>
      <c r="S853" s="510"/>
    </row>
    <row r="854" spans="4:19" s="161" customFormat="1">
      <c r="D854" s="162"/>
      <c r="Q854" s="510"/>
      <c r="S854" s="510"/>
    </row>
    <row r="855" spans="4:19" s="161" customFormat="1">
      <c r="D855" s="162"/>
      <c r="Q855" s="510"/>
      <c r="S855" s="510"/>
    </row>
    <row r="856" spans="4:19" s="161" customFormat="1">
      <c r="D856" s="162"/>
      <c r="Q856" s="510"/>
      <c r="S856" s="510"/>
    </row>
    <row r="857" spans="4:19" s="161" customFormat="1">
      <c r="D857" s="162"/>
      <c r="Q857" s="510"/>
      <c r="S857" s="510"/>
    </row>
    <row r="858" spans="4:19" s="161" customFormat="1">
      <c r="D858" s="162"/>
      <c r="Q858" s="510"/>
      <c r="S858" s="510"/>
    </row>
    <row r="859" spans="4:19" s="161" customFormat="1">
      <c r="D859" s="162"/>
      <c r="Q859" s="510"/>
      <c r="S859" s="510"/>
    </row>
    <row r="860" spans="4:19" s="161" customFormat="1">
      <c r="D860" s="162"/>
      <c r="Q860" s="510"/>
      <c r="S860" s="510"/>
    </row>
    <row r="861" spans="4:19" s="161" customFormat="1">
      <c r="D861" s="162"/>
      <c r="Q861" s="510"/>
      <c r="S861" s="510"/>
    </row>
    <row r="862" spans="4:19" s="161" customFormat="1">
      <c r="D862" s="162"/>
      <c r="Q862" s="510"/>
      <c r="S862" s="510"/>
    </row>
    <row r="863" spans="4:19" s="161" customFormat="1">
      <c r="D863" s="162"/>
      <c r="Q863" s="510"/>
      <c r="S863" s="510"/>
    </row>
    <row r="864" spans="4:19" s="161" customFormat="1">
      <c r="D864" s="162"/>
      <c r="Q864" s="510"/>
      <c r="S864" s="510"/>
    </row>
    <row r="865" spans="4:19" s="161" customFormat="1">
      <c r="D865" s="162"/>
      <c r="Q865" s="510"/>
      <c r="S865" s="510"/>
    </row>
    <row r="866" spans="4:19" s="161" customFormat="1">
      <c r="D866" s="162"/>
      <c r="Q866" s="510"/>
      <c r="S866" s="510"/>
    </row>
    <row r="867" spans="4:19" s="161" customFormat="1">
      <c r="D867" s="162"/>
      <c r="Q867" s="510"/>
      <c r="S867" s="510"/>
    </row>
    <row r="868" spans="4:19" s="161" customFormat="1">
      <c r="D868" s="162"/>
      <c r="Q868" s="510"/>
      <c r="S868" s="510"/>
    </row>
    <row r="869" spans="4:19" s="161" customFormat="1">
      <c r="D869" s="162"/>
      <c r="Q869" s="510"/>
      <c r="S869" s="510"/>
    </row>
    <row r="870" spans="4:19" s="161" customFormat="1">
      <c r="D870" s="162"/>
      <c r="Q870" s="510"/>
      <c r="S870" s="510"/>
    </row>
    <row r="871" spans="4:19" s="161" customFormat="1">
      <c r="D871" s="162"/>
      <c r="Q871" s="510"/>
      <c r="S871" s="510"/>
    </row>
    <row r="872" spans="4:19" s="161" customFormat="1">
      <c r="D872" s="162"/>
      <c r="Q872" s="510"/>
      <c r="S872" s="510"/>
    </row>
    <row r="873" spans="4:19" s="161" customFormat="1">
      <c r="D873" s="162"/>
      <c r="Q873" s="510"/>
      <c r="S873" s="510"/>
    </row>
    <row r="874" spans="4:19" s="161" customFormat="1">
      <c r="D874" s="162"/>
      <c r="Q874" s="510"/>
      <c r="S874" s="510"/>
    </row>
    <row r="875" spans="4:19" s="161" customFormat="1">
      <c r="D875" s="162"/>
      <c r="Q875" s="510"/>
      <c r="S875" s="510"/>
    </row>
    <row r="876" spans="4:19" s="161" customFormat="1">
      <c r="D876" s="162"/>
      <c r="Q876" s="510"/>
      <c r="S876" s="510"/>
    </row>
    <row r="877" spans="4:19" s="161" customFormat="1">
      <c r="D877" s="162"/>
      <c r="Q877" s="510"/>
      <c r="S877" s="510"/>
    </row>
    <row r="878" spans="4:19" s="161" customFormat="1">
      <c r="D878" s="162"/>
      <c r="Q878" s="510"/>
      <c r="S878" s="510"/>
    </row>
    <row r="879" spans="4:19" s="161" customFormat="1">
      <c r="D879" s="162"/>
      <c r="Q879" s="510"/>
      <c r="S879" s="510"/>
    </row>
    <row r="880" spans="4:19" s="161" customFormat="1">
      <c r="D880" s="162"/>
      <c r="Q880" s="510"/>
      <c r="S880" s="510"/>
    </row>
    <row r="881" spans="4:19" s="161" customFormat="1">
      <c r="D881" s="162"/>
      <c r="Q881" s="510"/>
      <c r="S881" s="510"/>
    </row>
    <row r="882" spans="4:19" s="161" customFormat="1">
      <c r="D882" s="162"/>
      <c r="Q882" s="510"/>
      <c r="S882" s="510"/>
    </row>
    <row r="883" spans="4:19" s="161" customFormat="1">
      <c r="D883" s="162"/>
      <c r="Q883" s="510"/>
      <c r="S883" s="510"/>
    </row>
    <row r="884" spans="4:19" s="161" customFormat="1">
      <c r="D884" s="162"/>
      <c r="Q884" s="510"/>
      <c r="S884" s="510"/>
    </row>
    <row r="885" spans="4:19" s="161" customFormat="1">
      <c r="D885" s="162"/>
      <c r="Q885" s="510"/>
      <c r="S885" s="510"/>
    </row>
    <row r="886" spans="4:19" s="161" customFormat="1">
      <c r="D886" s="162"/>
      <c r="Q886" s="510"/>
      <c r="S886" s="510"/>
    </row>
    <row r="887" spans="4:19" s="161" customFormat="1">
      <c r="D887" s="162"/>
      <c r="Q887" s="510"/>
      <c r="S887" s="510"/>
    </row>
    <row r="888" spans="4:19" s="161" customFormat="1">
      <c r="D888" s="162"/>
      <c r="Q888" s="510"/>
      <c r="S888" s="510"/>
    </row>
    <row r="889" spans="4:19" s="161" customFormat="1">
      <c r="D889" s="162"/>
      <c r="Q889" s="510"/>
      <c r="S889" s="510"/>
    </row>
    <row r="890" spans="4:19" s="161" customFormat="1">
      <c r="D890" s="162"/>
      <c r="Q890" s="510"/>
      <c r="S890" s="510"/>
    </row>
    <row r="891" spans="4:19" s="161" customFormat="1">
      <c r="D891" s="162"/>
      <c r="Q891" s="510"/>
      <c r="S891" s="510"/>
    </row>
    <row r="892" spans="4:19" s="161" customFormat="1">
      <c r="D892" s="162"/>
      <c r="Q892" s="510"/>
      <c r="S892" s="510"/>
    </row>
    <row r="893" spans="4:19" s="161" customFormat="1">
      <c r="D893" s="162"/>
      <c r="Q893" s="510"/>
      <c r="S893" s="510"/>
    </row>
    <row r="894" spans="4:19" s="161" customFormat="1">
      <c r="D894" s="162"/>
      <c r="Q894" s="510"/>
      <c r="S894" s="510"/>
    </row>
    <row r="895" spans="4:19" s="161" customFormat="1">
      <c r="D895" s="162"/>
      <c r="Q895" s="510"/>
      <c r="S895" s="510"/>
    </row>
    <row r="896" spans="4:19" s="161" customFormat="1">
      <c r="D896" s="162"/>
      <c r="Q896" s="510"/>
      <c r="S896" s="510"/>
    </row>
    <row r="897" spans="4:19" s="161" customFormat="1">
      <c r="D897" s="162"/>
      <c r="Q897" s="510"/>
      <c r="S897" s="510"/>
    </row>
    <row r="898" spans="4:19" s="161" customFormat="1">
      <c r="D898" s="162"/>
      <c r="Q898" s="510"/>
      <c r="S898" s="510"/>
    </row>
    <row r="899" spans="4:19" s="161" customFormat="1">
      <c r="D899" s="162"/>
      <c r="Q899" s="510"/>
      <c r="S899" s="510"/>
    </row>
    <row r="900" spans="4:19" s="161" customFormat="1">
      <c r="D900" s="162"/>
      <c r="Q900" s="510"/>
      <c r="S900" s="510"/>
    </row>
    <row r="901" spans="4:19" s="161" customFormat="1">
      <c r="D901" s="162"/>
      <c r="Q901" s="510"/>
      <c r="S901" s="510"/>
    </row>
    <row r="902" spans="4:19" s="161" customFormat="1">
      <c r="D902" s="162"/>
      <c r="Q902" s="510"/>
      <c r="S902" s="510"/>
    </row>
    <row r="903" spans="4:19" s="161" customFormat="1">
      <c r="D903" s="162"/>
      <c r="Q903" s="510"/>
      <c r="S903" s="510"/>
    </row>
    <row r="904" spans="4:19" s="161" customFormat="1">
      <c r="D904" s="162"/>
      <c r="Q904" s="510"/>
      <c r="S904" s="510"/>
    </row>
    <row r="905" spans="4:19" s="161" customFormat="1">
      <c r="D905" s="162"/>
      <c r="Q905" s="510"/>
      <c r="S905" s="510"/>
    </row>
    <row r="906" spans="4:19" s="161" customFormat="1">
      <c r="D906" s="162"/>
      <c r="Q906" s="510"/>
      <c r="S906" s="510"/>
    </row>
    <row r="907" spans="4:19" s="161" customFormat="1">
      <c r="D907" s="162"/>
      <c r="Q907" s="510"/>
      <c r="S907" s="510"/>
    </row>
    <row r="908" spans="4:19" s="161" customFormat="1">
      <c r="D908" s="162"/>
      <c r="Q908" s="510"/>
      <c r="S908" s="510"/>
    </row>
    <row r="909" spans="4:19" s="161" customFormat="1">
      <c r="D909" s="162"/>
      <c r="Q909" s="510"/>
      <c r="S909" s="510"/>
    </row>
    <row r="910" spans="4:19" s="161" customFormat="1">
      <c r="D910" s="162"/>
      <c r="Q910" s="510"/>
      <c r="S910" s="510"/>
    </row>
    <row r="911" spans="4:19" s="161" customFormat="1">
      <c r="D911" s="162"/>
      <c r="Q911" s="510"/>
      <c r="S911" s="510"/>
    </row>
    <row r="912" spans="4:19" s="161" customFormat="1">
      <c r="D912" s="162"/>
      <c r="Q912" s="510"/>
      <c r="S912" s="510"/>
    </row>
    <row r="913" spans="4:19" s="161" customFormat="1">
      <c r="D913" s="162"/>
      <c r="Q913" s="510"/>
      <c r="S913" s="510"/>
    </row>
    <row r="914" spans="4:19" s="161" customFormat="1">
      <c r="D914" s="162"/>
      <c r="Q914" s="510"/>
      <c r="S914" s="510"/>
    </row>
    <row r="915" spans="4:19" s="161" customFormat="1">
      <c r="D915" s="162"/>
      <c r="Q915" s="510"/>
      <c r="S915" s="510"/>
    </row>
    <row r="916" spans="4:19" s="161" customFormat="1">
      <c r="D916" s="162"/>
      <c r="Q916" s="510"/>
      <c r="S916" s="510"/>
    </row>
    <row r="917" spans="4:19" s="161" customFormat="1">
      <c r="D917" s="162"/>
      <c r="Q917" s="510"/>
      <c r="S917" s="510"/>
    </row>
    <row r="918" spans="4:19" s="161" customFormat="1">
      <c r="D918" s="162"/>
      <c r="Q918" s="510"/>
      <c r="S918" s="510"/>
    </row>
    <row r="919" spans="4:19" s="161" customFormat="1">
      <c r="D919" s="162"/>
      <c r="Q919" s="510"/>
      <c r="S919" s="510"/>
    </row>
    <row r="920" spans="4:19" s="161" customFormat="1">
      <c r="D920" s="162"/>
      <c r="Q920" s="510"/>
      <c r="S920" s="510"/>
    </row>
    <row r="921" spans="4:19" s="161" customFormat="1">
      <c r="D921" s="162"/>
      <c r="Q921" s="510"/>
      <c r="S921" s="510"/>
    </row>
    <row r="922" spans="4:19" s="161" customFormat="1">
      <c r="D922" s="162"/>
      <c r="Q922" s="510"/>
      <c r="S922" s="510"/>
    </row>
    <row r="923" spans="4:19" s="161" customFormat="1">
      <c r="D923" s="162"/>
      <c r="Q923" s="510"/>
      <c r="S923" s="510"/>
    </row>
    <row r="924" spans="4:19" s="161" customFormat="1">
      <c r="D924" s="162"/>
      <c r="Q924" s="510"/>
      <c r="S924" s="510"/>
    </row>
    <row r="925" spans="4:19" s="161" customFormat="1">
      <c r="D925" s="162"/>
      <c r="Q925" s="510"/>
      <c r="S925" s="510"/>
    </row>
    <row r="926" spans="4:19" s="161" customFormat="1">
      <c r="D926" s="162"/>
      <c r="Q926" s="510"/>
      <c r="S926" s="510"/>
    </row>
    <row r="927" spans="4:19" s="161" customFormat="1">
      <c r="D927" s="162"/>
      <c r="Q927" s="510"/>
      <c r="S927" s="510"/>
    </row>
    <row r="928" spans="4:19" s="161" customFormat="1">
      <c r="D928" s="162"/>
      <c r="Q928" s="510"/>
      <c r="S928" s="510"/>
    </row>
    <row r="929" spans="4:19" s="161" customFormat="1">
      <c r="D929" s="162"/>
      <c r="Q929" s="510"/>
      <c r="S929" s="510"/>
    </row>
    <row r="930" spans="4:19" s="161" customFormat="1">
      <c r="D930" s="162"/>
      <c r="Q930" s="510"/>
      <c r="S930" s="510"/>
    </row>
    <row r="931" spans="4:19" s="161" customFormat="1">
      <c r="D931" s="162"/>
      <c r="Q931" s="510"/>
      <c r="S931" s="510"/>
    </row>
    <row r="932" spans="4:19" s="161" customFormat="1">
      <c r="D932" s="162"/>
      <c r="Q932" s="510"/>
      <c r="S932" s="510"/>
    </row>
    <row r="933" spans="4:19" s="161" customFormat="1">
      <c r="D933" s="162"/>
      <c r="Q933" s="510"/>
      <c r="S933" s="510"/>
    </row>
    <row r="934" spans="4:19" s="161" customFormat="1">
      <c r="D934" s="162"/>
      <c r="Q934" s="510"/>
      <c r="S934" s="510"/>
    </row>
    <row r="935" spans="4:19" s="161" customFormat="1">
      <c r="D935" s="162"/>
      <c r="Q935" s="510"/>
      <c r="S935" s="510"/>
    </row>
    <row r="936" spans="4:19" s="161" customFormat="1">
      <c r="D936" s="162"/>
      <c r="Q936" s="510"/>
      <c r="S936" s="510"/>
    </row>
    <row r="937" spans="4:19" s="161" customFormat="1">
      <c r="D937" s="162"/>
      <c r="Q937" s="510"/>
      <c r="S937" s="510"/>
    </row>
    <row r="938" spans="4:19" s="161" customFormat="1">
      <c r="D938" s="162"/>
      <c r="Q938" s="510"/>
      <c r="S938" s="510"/>
    </row>
    <row r="939" spans="4:19" s="161" customFormat="1">
      <c r="D939" s="162"/>
      <c r="Q939" s="510"/>
      <c r="S939" s="510"/>
    </row>
    <row r="940" spans="4:19" s="161" customFormat="1">
      <c r="D940" s="162"/>
      <c r="Q940" s="510"/>
      <c r="S940" s="510"/>
    </row>
    <row r="941" spans="4:19" s="161" customFormat="1">
      <c r="D941" s="162"/>
      <c r="Q941" s="510"/>
      <c r="S941" s="510"/>
    </row>
    <row r="942" spans="4:19" s="161" customFormat="1">
      <c r="D942" s="162"/>
      <c r="Q942" s="510"/>
      <c r="S942" s="510"/>
    </row>
    <row r="943" spans="4:19" s="161" customFormat="1">
      <c r="D943" s="162"/>
      <c r="Q943" s="510"/>
      <c r="S943" s="510"/>
    </row>
    <row r="944" spans="4:19" s="161" customFormat="1">
      <c r="D944" s="162"/>
      <c r="Q944" s="510"/>
      <c r="S944" s="510"/>
    </row>
    <row r="945" spans="4:19" s="161" customFormat="1">
      <c r="D945" s="162"/>
      <c r="Q945" s="510"/>
      <c r="S945" s="510"/>
    </row>
    <row r="946" spans="4:19" s="161" customFormat="1">
      <c r="D946" s="162"/>
      <c r="Q946" s="510"/>
      <c r="S946" s="510"/>
    </row>
    <row r="947" spans="4:19" s="161" customFormat="1">
      <c r="D947" s="162"/>
      <c r="Q947" s="510"/>
      <c r="S947" s="510"/>
    </row>
    <row r="948" spans="4:19" s="161" customFormat="1">
      <c r="D948" s="162"/>
      <c r="Q948" s="510"/>
      <c r="S948" s="510"/>
    </row>
    <row r="949" spans="4:19" s="161" customFormat="1">
      <c r="D949" s="162"/>
      <c r="Q949" s="510"/>
      <c r="S949" s="510"/>
    </row>
    <row r="950" spans="4:19" s="161" customFormat="1">
      <c r="D950" s="162"/>
      <c r="Q950" s="510"/>
      <c r="S950" s="510"/>
    </row>
    <row r="951" spans="4:19" s="161" customFormat="1">
      <c r="D951" s="162"/>
      <c r="Q951" s="510"/>
      <c r="S951" s="510"/>
    </row>
    <row r="952" spans="4:19" s="161" customFormat="1">
      <c r="D952" s="162"/>
      <c r="Q952" s="510"/>
      <c r="S952" s="510"/>
    </row>
    <row r="953" spans="4:19" s="161" customFormat="1">
      <c r="D953" s="162"/>
      <c r="Q953" s="510"/>
      <c r="S953" s="510"/>
    </row>
    <row r="954" spans="4:19" s="161" customFormat="1">
      <c r="D954" s="162"/>
      <c r="Q954" s="510"/>
      <c r="S954" s="510"/>
    </row>
    <row r="955" spans="4:19" s="161" customFormat="1">
      <c r="D955" s="162"/>
      <c r="Q955" s="510"/>
      <c r="S955" s="510"/>
    </row>
    <row r="956" spans="4:19" s="161" customFormat="1">
      <c r="D956" s="162"/>
      <c r="Q956" s="510"/>
      <c r="S956" s="510"/>
    </row>
    <row r="957" spans="4:19" s="161" customFormat="1">
      <c r="D957" s="162"/>
      <c r="Q957" s="510"/>
      <c r="S957" s="510"/>
    </row>
    <row r="958" spans="4:19" s="161" customFormat="1">
      <c r="D958" s="162"/>
      <c r="Q958" s="510"/>
      <c r="S958" s="510"/>
    </row>
    <row r="959" spans="4:19" s="161" customFormat="1">
      <c r="D959" s="162"/>
      <c r="Q959" s="510"/>
      <c r="S959" s="510"/>
    </row>
    <row r="960" spans="4:19" s="161" customFormat="1">
      <c r="D960" s="162"/>
      <c r="Q960" s="510"/>
      <c r="S960" s="510"/>
    </row>
    <row r="961" spans="4:19" s="161" customFormat="1">
      <c r="D961" s="162"/>
      <c r="Q961" s="510"/>
      <c r="S961" s="510"/>
    </row>
    <row r="962" spans="4:19" s="161" customFormat="1">
      <c r="D962" s="162"/>
      <c r="Q962" s="510"/>
      <c r="S962" s="510"/>
    </row>
    <row r="963" spans="4:19" s="161" customFormat="1">
      <c r="D963" s="162"/>
      <c r="Q963" s="510"/>
      <c r="S963" s="510"/>
    </row>
    <row r="964" spans="4:19" s="161" customFormat="1">
      <c r="D964" s="162"/>
      <c r="Q964" s="510"/>
      <c r="S964" s="510"/>
    </row>
    <row r="965" spans="4:19" s="161" customFormat="1">
      <c r="D965" s="162"/>
      <c r="Q965" s="510"/>
      <c r="S965" s="510"/>
    </row>
    <row r="966" spans="4:19" s="161" customFormat="1">
      <c r="D966" s="162"/>
      <c r="Q966" s="510"/>
      <c r="S966" s="510"/>
    </row>
    <row r="967" spans="4:19" s="161" customFormat="1">
      <c r="D967" s="162"/>
      <c r="Q967" s="510"/>
      <c r="S967" s="510"/>
    </row>
    <row r="968" spans="4:19" s="161" customFormat="1">
      <c r="D968" s="162"/>
      <c r="Q968" s="510"/>
      <c r="S968" s="510"/>
    </row>
    <row r="969" spans="4:19" s="161" customFormat="1">
      <c r="D969" s="162"/>
      <c r="Q969" s="510"/>
      <c r="S969" s="510"/>
    </row>
    <row r="970" spans="4:19" s="161" customFormat="1">
      <c r="D970" s="162"/>
      <c r="Q970" s="510"/>
      <c r="S970" s="510"/>
    </row>
    <row r="971" spans="4:19" s="161" customFormat="1">
      <c r="D971" s="162"/>
      <c r="Q971" s="510"/>
      <c r="S971" s="510"/>
    </row>
    <row r="972" spans="4:19" s="161" customFormat="1">
      <c r="D972" s="162"/>
      <c r="Q972" s="510"/>
      <c r="S972" s="510"/>
    </row>
    <row r="973" spans="4:19" s="161" customFormat="1">
      <c r="D973" s="162"/>
      <c r="Q973" s="510"/>
      <c r="S973" s="510"/>
    </row>
    <row r="974" spans="4:19" s="161" customFormat="1">
      <c r="D974" s="162"/>
      <c r="Q974" s="510"/>
      <c r="S974" s="510"/>
    </row>
    <row r="975" spans="4:19" s="161" customFormat="1">
      <c r="D975" s="162"/>
      <c r="Q975" s="510"/>
      <c r="S975" s="510"/>
    </row>
    <row r="976" spans="4:19" s="161" customFormat="1">
      <c r="D976" s="162"/>
      <c r="Q976" s="510"/>
      <c r="S976" s="510"/>
    </row>
    <row r="977" spans="4:19" s="161" customFormat="1">
      <c r="D977" s="162"/>
      <c r="Q977" s="510"/>
      <c r="S977" s="510"/>
    </row>
    <row r="978" spans="4:19" s="161" customFormat="1">
      <c r="D978" s="162"/>
      <c r="Q978" s="510"/>
      <c r="S978" s="510"/>
    </row>
    <row r="979" spans="4:19" s="161" customFormat="1">
      <c r="D979" s="162"/>
      <c r="Q979" s="510"/>
      <c r="S979" s="510"/>
    </row>
    <row r="980" spans="4:19" s="161" customFormat="1">
      <c r="D980" s="162"/>
      <c r="Q980" s="510"/>
      <c r="S980" s="510"/>
    </row>
    <row r="981" spans="4:19" s="161" customFormat="1">
      <c r="D981" s="162"/>
      <c r="Q981" s="510"/>
      <c r="S981" s="510"/>
    </row>
    <row r="982" spans="4:19" s="161" customFormat="1">
      <c r="D982" s="162"/>
      <c r="Q982" s="510"/>
      <c r="S982" s="510"/>
    </row>
    <row r="983" spans="4:19" s="161" customFormat="1">
      <c r="D983" s="162"/>
      <c r="Q983" s="510"/>
      <c r="S983" s="510"/>
    </row>
    <row r="984" spans="4:19" s="161" customFormat="1">
      <c r="D984" s="162"/>
      <c r="Q984" s="510"/>
      <c r="S984" s="510"/>
    </row>
    <row r="985" spans="4:19" s="161" customFormat="1">
      <c r="D985" s="162"/>
      <c r="Q985" s="510"/>
      <c r="S985" s="510"/>
    </row>
    <row r="986" spans="4:19" s="161" customFormat="1">
      <c r="D986" s="162"/>
      <c r="Q986" s="510"/>
      <c r="S986" s="510"/>
    </row>
    <row r="987" spans="4:19" s="161" customFormat="1">
      <c r="D987" s="162"/>
      <c r="Q987" s="510"/>
      <c r="S987" s="510"/>
    </row>
    <row r="988" spans="4:19" s="161" customFormat="1">
      <c r="D988" s="162"/>
      <c r="Q988" s="510"/>
      <c r="S988" s="510"/>
    </row>
    <row r="989" spans="4:19" s="161" customFormat="1">
      <c r="D989" s="162"/>
      <c r="Q989" s="510"/>
      <c r="S989" s="510"/>
    </row>
    <row r="990" spans="4:19" s="161" customFormat="1">
      <c r="D990" s="162"/>
      <c r="Q990" s="510"/>
      <c r="S990" s="510"/>
    </row>
    <row r="991" spans="4:19" s="161" customFormat="1">
      <c r="D991" s="162"/>
      <c r="Q991" s="510"/>
      <c r="S991" s="510"/>
    </row>
    <row r="992" spans="4:19" s="161" customFormat="1">
      <c r="D992" s="162"/>
      <c r="Q992" s="510"/>
      <c r="S992" s="510"/>
    </row>
    <row r="993" spans="4:19" s="161" customFormat="1">
      <c r="D993" s="162"/>
      <c r="Q993" s="510"/>
      <c r="S993" s="510"/>
    </row>
    <row r="994" spans="4:19" s="161" customFormat="1">
      <c r="D994" s="162"/>
      <c r="Q994" s="510"/>
      <c r="S994" s="510"/>
    </row>
    <row r="995" spans="4:19" s="161" customFormat="1">
      <c r="D995" s="162"/>
      <c r="Q995" s="510"/>
      <c r="S995" s="510"/>
    </row>
    <row r="996" spans="4:19" s="161" customFormat="1">
      <c r="D996" s="162"/>
      <c r="Q996" s="510"/>
      <c r="S996" s="510"/>
    </row>
    <row r="997" spans="4:19" s="161" customFormat="1">
      <c r="D997" s="162"/>
      <c r="Q997" s="510"/>
      <c r="S997" s="510"/>
    </row>
    <row r="998" spans="4:19" s="161" customFormat="1">
      <c r="D998" s="162"/>
      <c r="Q998" s="510"/>
      <c r="S998" s="510"/>
    </row>
    <row r="999" spans="4:19" s="161" customFormat="1">
      <c r="D999" s="162"/>
      <c r="Q999" s="510"/>
      <c r="S999" s="510"/>
    </row>
    <row r="1000" spans="4:19" s="161" customFormat="1">
      <c r="D1000" s="162"/>
      <c r="Q1000" s="510"/>
      <c r="S1000" s="510"/>
    </row>
    <row r="1001" spans="4:19" s="161" customFormat="1">
      <c r="D1001" s="162"/>
      <c r="Q1001" s="510"/>
      <c r="S1001" s="510"/>
    </row>
    <row r="1002" spans="4:19" s="161" customFormat="1">
      <c r="D1002" s="162"/>
      <c r="Q1002" s="510"/>
      <c r="S1002" s="510"/>
    </row>
    <row r="1003" spans="4:19" s="161" customFormat="1">
      <c r="D1003" s="162"/>
      <c r="Q1003" s="510"/>
      <c r="S1003" s="510"/>
    </row>
    <row r="1004" spans="4:19" s="161" customFormat="1">
      <c r="D1004" s="162"/>
      <c r="Q1004" s="510"/>
      <c r="S1004" s="510"/>
    </row>
    <row r="1005" spans="4:19" s="161" customFormat="1">
      <c r="D1005" s="162"/>
      <c r="Q1005" s="510"/>
      <c r="S1005" s="510"/>
    </row>
    <row r="1006" spans="4:19" s="161" customFormat="1">
      <c r="D1006" s="162"/>
      <c r="Q1006" s="510"/>
      <c r="S1006" s="510"/>
    </row>
    <row r="1007" spans="4:19" s="161" customFormat="1">
      <c r="D1007" s="162"/>
      <c r="Q1007" s="510"/>
      <c r="S1007" s="510"/>
    </row>
    <row r="1008" spans="4:19" s="161" customFormat="1">
      <c r="D1008" s="162"/>
      <c r="Q1008" s="510"/>
      <c r="S1008" s="510"/>
    </row>
    <row r="1009" spans="4:19" s="161" customFormat="1">
      <c r="D1009" s="162"/>
      <c r="Q1009" s="510"/>
      <c r="S1009" s="510"/>
    </row>
    <row r="1010" spans="4:19" s="161" customFormat="1">
      <c r="D1010" s="162"/>
      <c r="Q1010" s="510"/>
      <c r="S1010" s="510"/>
    </row>
    <row r="1011" spans="4:19" s="161" customFormat="1">
      <c r="D1011" s="162"/>
      <c r="Q1011" s="510"/>
      <c r="S1011" s="510"/>
    </row>
    <row r="1012" spans="4:19" s="161" customFormat="1">
      <c r="D1012" s="162"/>
      <c r="Q1012" s="510"/>
      <c r="S1012" s="510"/>
    </row>
    <row r="1013" spans="4:19" s="161" customFormat="1">
      <c r="D1013" s="162"/>
      <c r="Q1013" s="510"/>
      <c r="S1013" s="510"/>
    </row>
    <row r="1014" spans="4:19" s="161" customFormat="1">
      <c r="D1014" s="162"/>
      <c r="Q1014" s="510"/>
      <c r="S1014" s="510"/>
    </row>
    <row r="1015" spans="4:19" s="161" customFormat="1">
      <c r="D1015" s="162"/>
      <c r="Q1015" s="510"/>
      <c r="S1015" s="510"/>
    </row>
    <row r="1016" spans="4:19" s="161" customFormat="1">
      <c r="D1016" s="162"/>
      <c r="Q1016" s="510"/>
      <c r="S1016" s="510"/>
    </row>
    <row r="1017" spans="4:19" s="161" customFormat="1">
      <c r="D1017" s="162"/>
      <c r="Q1017" s="510"/>
      <c r="S1017" s="510"/>
    </row>
    <row r="1018" spans="4:19" s="161" customFormat="1">
      <c r="D1018" s="162"/>
      <c r="Q1018" s="510"/>
      <c r="S1018" s="510"/>
    </row>
    <row r="1019" spans="4:19" s="161" customFormat="1">
      <c r="D1019" s="162"/>
      <c r="Q1019" s="510"/>
      <c r="S1019" s="510"/>
    </row>
    <row r="1020" spans="4:19" s="161" customFormat="1">
      <c r="D1020" s="162"/>
      <c r="Q1020" s="510"/>
      <c r="S1020" s="510"/>
    </row>
    <row r="1021" spans="4:19" s="161" customFormat="1">
      <c r="D1021" s="162"/>
      <c r="Q1021" s="510"/>
      <c r="S1021" s="510"/>
    </row>
    <row r="1022" spans="4:19" s="161" customFormat="1">
      <c r="D1022" s="162"/>
      <c r="Q1022" s="510"/>
      <c r="S1022" s="510"/>
    </row>
    <row r="1023" spans="4:19" s="161" customFormat="1">
      <c r="D1023" s="162"/>
      <c r="Q1023" s="510"/>
      <c r="S1023" s="510"/>
    </row>
    <row r="1024" spans="4:19" s="161" customFormat="1">
      <c r="D1024" s="162"/>
      <c r="Q1024" s="510"/>
      <c r="S1024" s="510"/>
    </row>
    <row r="1025" spans="4:19" s="161" customFormat="1">
      <c r="D1025" s="162"/>
      <c r="Q1025" s="510"/>
      <c r="S1025" s="510"/>
    </row>
    <row r="1026" spans="4:19" s="161" customFormat="1">
      <c r="D1026" s="162"/>
      <c r="Q1026" s="510"/>
      <c r="S1026" s="510"/>
    </row>
    <row r="1027" spans="4:19" s="161" customFormat="1">
      <c r="D1027" s="162"/>
      <c r="Q1027" s="510"/>
      <c r="S1027" s="510"/>
    </row>
    <row r="1028" spans="4:19" s="161" customFormat="1">
      <c r="D1028" s="162"/>
      <c r="Q1028" s="510"/>
      <c r="S1028" s="510"/>
    </row>
    <row r="1029" spans="4:19" s="161" customFormat="1">
      <c r="D1029" s="162"/>
      <c r="Q1029" s="510"/>
      <c r="S1029" s="510"/>
    </row>
    <row r="1030" spans="4:19" s="161" customFormat="1">
      <c r="D1030" s="162"/>
      <c r="Q1030" s="510"/>
      <c r="S1030" s="510"/>
    </row>
    <row r="1031" spans="4:19" s="161" customFormat="1">
      <c r="D1031" s="162"/>
      <c r="Q1031" s="510"/>
      <c r="S1031" s="510"/>
    </row>
    <row r="1032" spans="4:19" s="161" customFormat="1">
      <c r="D1032" s="162"/>
      <c r="Q1032" s="510"/>
      <c r="S1032" s="510"/>
    </row>
    <row r="1033" spans="4:19" s="161" customFormat="1">
      <c r="D1033" s="162"/>
      <c r="Q1033" s="510"/>
      <c r="S1033" s="510"/>
    </row>
    <row r="1034" spans="4:19" s="161" customFormat="1">
      <c r="D1034" s="162"/>
      <c r="Q1034" s="510"/>
      <c r="S1034" s="510"/>
    </row>
    <row r="1035" spans="4:19" s="161" customFormat="1">
      <c r="D1035" s="162"/>
      <c r="Q1035" s="510"/>
      <c r="S1035" s="510"/>
    </row>
    <row r="1036" spans="4:19" s="161" customFormat="1">
      <c r="D1036" s="162"/>
      <c r="Q1036" s="510"/>
      <c r="S1036" s="510"/>
    </row>
    <row r="1037" spans="4:19" s="161" customFormat="1">
      <c r="D1037" s="162"/>
      <c r="Q1037" s="510"/>
      <c r="S1037" s="510"/>
    </row>
    <row r="1038" spans="4:19" s="161" customFormat="1">
      <c r="D1038" s="162"/>
      <c r="Q1038" s="510"/>
      <c r="S1038" s="510"/>
    </row>
    <row r="1039" spans="4:19" s="161" customFormat="1">
      <c r="D1039" s="162"/>
      <c r="Q1039" s="510"/>
      <c r="S1039" s="510"/>
    </row>
    <row r="1040" spans="4:19" s="161" customFormat="1">
      <c r="D1040" s="162"/>
      <c r="Q1040" s="510"/>
      <c r="S1040" s="510"/>
    </row>
    <row r="1041" spans="4:19" s="161" customFormat="1">
      <c r="D1041" s="162"/>
      <c r="Q1041" s="510"/>
      <c r="S1041" s="510"/>
    </row>
    <row r="1042" spans="4:19" s="161" customFormat="1">
      <c r="D1042" s="162"/>
      <c r="Q1042" s="510"/>
      <c r="S1042" s="510"/>
    </row>
    <row r="1043" spans="4:19" s="161" customFormat="1">
      <c r="D1043" s="162"/>
      <c r="Q1043" s="510"/>
      <c r="S1043" s="510"/>
    </row>
    <row r="1044" spans="4:19" s="161" customFormat="1">
      <c r="D1044" s="162"/>
      <c r="Q1044" s="510"/>
      <c r="S1044" s="510"/>
    </row>
    <row r="1045" spans="4:19" s="161" customFormat="1">
      <c r="D1045" s="162"/>
      <c r="Q1045" s="510"/>
      <c r="S1045" s="510"/>
    </row>
    <row r="1046" spans="4:19" s="161" customFormat="1">
      <c r="D1046" s="162"/>
      <c r="Q1046" s="510"/>
      <c r="S1046" s="510"/>
    </row>
    <row r="1047" spans="4:19" s="161" customFormat="1">
      <c r="D1047" s="162"/>
      <c r="Q1047" s="510"/>
      <c r="S1047" s="510"/>
    </row>
    <row r="1048" spans="4:19" s="161" customFormat="1">
      <c r="D1048" s="162"/>
      <c r="Q1048" s="510"/>
      <c r="S1048" s="510"/>
    </row>
    <row r="1049" spans="4:19" s="161" customFormat="1">
      <c r="D1049" s="162"/>
      <c r="Q1049" s="510"/>
      <c r="S1049" s="510"/>
    </row>
    <row r="1050" spans="4:19" s="161" customFormat="1">
      <c r="D1050" s="162"/>
      <c r="Q1050" s="510"/>
      <c r="S1050" s="510"/>
    </row>
    <row r="1051" spans="4:19" s="161" customFormat="1">
      <c r="D1051" s="162"/>
      <c r="Q1051" s="510"/>
      <c r="S1051" s="510"/>
    </row>
    <row r="1052" spans="4:19" s="161" customFormat="1">
      <c r="D1052" s="162"/>
      <c r="Q1052" s="510"/>
      <c r="S1052" s="510"/>
    </row>
    <row r="1053" spans="4:19" s="161" customFormat="1">
      <c r="D1053" s="162"/>
      <c r="Q1053" s="510"/>
      <c r="S1053" s="510"/>
    </row>
    <row r="1054" spans="4:19" s="161" customFormat="1">
      <c r="D1054" s="162"/>
      <c r="Q1054" s="510"/>
      <c r="S1054" s="510"/>
    </row>
    <row r="1055" spans="4:19" s="161" customFormat="1">
      <c r="D1055" s="162"/>
      <c r="Q1055" s="510"/>
      <c r="S1055" s="510"/>
    </row>
    <row r="1056" spans="4:19" s="161" customFormat="1">
      <c r="D1056" s="162"/>
      <c r="Q1056" s="510"/>
      <c r="S1056" s="510"/>
    </row>
    <row r="1057" spans="4:19" s="161" customFormat="1">
      <c r="D1057" s="162"/>
      <c r="Q1057" s="510"/>
      <c r="S1057" s="510"/>
    </row>
    <row r="1058" spans="4:19" s="161" customFormat="1">
      <c r="D1058" s="162"/>
      <c r="Q1058" s="510"/>
      <c r="S1058" s="510"/>
    </row>
    <row r="1059" spans="4:19" s="161" customFormat="1">
      <c r="D1059" s="162"/>
      <c r="Q1059" s="510"/>
      <c r="S1059" s="510"/>
    </row>
    <row r="1060" spans="4:19" s="161" customFormat="1">
      <c r="D1060" s="162"/>
      <c r="Q1060" s="510"/>
      <c r="S1060" s="510"/>
    </row>
    <row r="1061" spans="4:19" s="161" customFormat="1">
      <c r="D1061" s="162"/>
      <c r="Q1061" s="510"/>
      <c r="S1061" s="510"/>
    </row>
    <row r="1062" spans="4:19" s="161" customFormat="1">
      <c r="D1062" s="162"/>
      <c r="Q1062" s="510"/>
      <c r="S1062" s="510"/>
    </row>
    <row r="1063" spans="4:19" s="161" customFormat="1">
      <c r="D1063" s="162"/>
      <c r="Q1063" s="510"/>
      <c r="S1063" s="510"/>
    </row>
    <row r="1064" spans="4:19" s="161" customFormat="1">
      <c r="D1064" s="162"/>
      <c r="Q1064" s="510"/>
      <c r="S1064" s="510"/>
    </row>
    <row r="1065" spans="4:19" s="161" customFormat="1">
      <c r="D1065" s="162"/>
      <c r="Q1065" s="510"/>
      <c r="S1065" s="510"/>
    </row>
    <row r="1066" spans="4:19" s="161" customFormat="1">
      <c r="D1066" s="162"/>
      <c r="Q1066" s="510"/>
      <c r="S1066" s="510"/>
    </row>
    <row r="1067" spans="4:19" s="161" customFormat="1">
      <c r="D1067" s="162"/>
      <c r="Q1067" s="510"/>
      <c r="S1067" s="510"/>
    </row>
    <row r="1068" spans="4:19" s="161" customFormat="1">
      <c r="D1068" s="162"/>
      <c r="Q1068" s="510"/>
      <c r="S1068" s="510"/>
    </row>
    <row r="1069" spans="4:19" s="161" customFormat="1">
      <c r="D1069" s="162"/>
      <c r="Q1069" s="510"/>
      <c r="S1069" s="510"/>
    </row>
    <row r="1070" spans="4:19" s="161" customFormat="1">
      <c r="D1070" s="162"/>
      <c r="Q1070" s="510"/>
      <c r="S1070" s="510"/>
    </row>
    <row r="1071" spans="4:19" s="161" customFormat="1">
      <c r="D1071" s="162"/>
      <c r="Q1071" s="510"/>
      <c r="S1071" s="510"/>
    </row>
    <row r="1072" spans="4:19" s="161" customFormat="1">
      <c r="D1072" s="162"/>
      <c r="Q1072" s="510"/>
      <c r="S1072" s="510"/>
    </row>
    <row r="1073" spans="4:19" s="161" customFormat="1">
      <c r="D1073" s="162"/>
      <c r="Q1073" s="510"/>
      <c r="S1073" s="510"/>
    </row>
    <row r="1074" spans="4:19" s="161" customFormat="1">
      <c r="D1074" s="162"/>
      <c r="Q1074" s="510"/>
      <c r="S1074" s="510"/>
    </row>
    <row r="1075" spans="4:19" s="161" customFormat="1">
      <c r="D1075" s="162"/>
      <c r="Q1075" s="510"/>
      <c r="S1075" s="510"/>
    </row>
    <row r="1076" spans="4:19" s="161" customFormat="1">
      <c r="D1076" s="162"/>
      <c r="Q1076" s="510"/>
      <c r="S1076" s="510"/>
    </row>
    <row r="1077" spans="4:19" s="161" customFormat="1">
      <c r="D1077" s="162"/>
      <c r="Q1077" s="510"/>
      <c r="S1077" s="510"/>
    </row>
    <row r="1078" spans="4:19" s="161" customFormat="1">
      <c r="D1078" s="162"/>
      <c r="Q1078" s="510"/>
      <c r="S1078" s="510"/>
    </row>
    <row r="1079" spans="4:19" s="161" customFormat="1">
      <c r="D1079" s="162"/>
      <c r="Q1079" s="510"/>
      <c r="S1079" s="510"/>
    </row>
    <row r="1080" spans="4:19" s="161" customFormat="1">
      <c r="D1080" s="162"/>
      <c r="Q1080" s="510"/>
      <c r="S1080" s="510"/>
    </row>
    <row r="1081" spans="4:19" s="161" customFormat="1">
      <c r="D1081" s="162"/>
      <c r="Q1081" s="510"/>
      <c r="S1081" s="510"/>
    </row>
    <row r="1082" spans="4:19" s="161" customFormat="1">
      <c r="D1082" s="162"/>
      <c r="Q1082" s="510"/>
      <c r="S1082" s="510"/>
    </row>
    <row r="1083" spans="4:19" s="161" customFormat="1">
      <c r="D1083" s="162"/>
      <c r="Q1083" s="510"/>
      <c r="S1083" s="510"/>
    </row>
    <row r="1084" spans="4:19" s="161" customFormat="1">
      <c r="D1084" s="162"/>
      <c r="Q1084" s="510"/>
      <c r="S1084" s="510"/>
    </row>
    <row r="1085" spans="4:19" s="161" customFormat="1">
      <c r="D1085" s="162"/>
      <c r="Q1085" s="510"/>
      <c r="S1085" s="510"/>
    </row>
    <row r="1086" spans="4:19" s="161" customFormat="1">
      <c r="D1086" s="162"/>
      <c r="Q1086" s="510"/>
      <c r="S1086" s="510"/>
    </row>
    <row r="1087" spans="4:19" s="161" customFormat="1">
      <c r="D1087" s="162"/>
      <c r="Q1087" s="510"/>
      <c r="S1087" s="510"/>
    </row>
    <row r="1088" spans="4:19" s="161" customFormat="1">
      <c r="D1088" s="162"/>
      <c r="Q1088" s="510"/>
      <c r="S1088" s="510"/>
    </row>
    <row r="1089" spans="4:19" s="161" customFormat="1">
      <c r="D1089" s="162"/>
      <c r="Q1089" s="510"/>
      <c r="S1089" s="510"/>
    </row>
    <row r="1090" spans="4:19" s="161" customFormat="1">
      <c r="D1090" s="162"/>
      <c r="Q1090" s="510"/>
      <c r="S1090" s="510"/>
    </row>
    <row r="1091" spans="4:19" s="161" customFormat="1">
      <c r="D1091" s="162"/>
      <c r="Q1091" s="510"/>
      <c r="S1091" s="510"/>
    </row>
    <row r="1092" spans="4:19" s="161" customFormat="1">
      <c r="D1092" s="162"/>
      <c r="Q1092" s="510"/>
      <c r="S1092" s="510"/>
    </row>
    <row r="1093" spans="4:19" s="161" customFormat="1">
      <c r="D1093" s="162"/>
      <c r="Q1093" s="510"/>
      <c r="S1093" s="510"/>
    </row>
    <row r="1094" spans="4:19" s="161" customFormat="1">
      <c r="D1094" s="162"/>
      <c r="Q1094" s="510"/>
      <c r="S1094" s="510"/>
    </row>
    <row r="1095" spans="4:19" s="161" customFormat="1">
      <c r="D1095" s="162"/>
      <c r="Q1095" s="510"/>
      <c r="S1095" s="510"/>
    </row>
    <row r="1096" spans="4:19" s="161" customFormat="1">
      <c r="D1096" s="162"/>
      <c r="Q1096" s="510"/>
      <c r="S1096" s="510"/>
    </row>
    <row r="1097" spans="4:19" s="161" customFormat="1">
      <c r="D1097" s="162"/>
      <c r="Q1097" s="510"/>
      <c r="S1097" s="510"/>
    </row>
    <row r="1098" spans="4:19" s="161" customFormat="1">
      <c r="D1098" s="162"/>
      <c r="Q1098" s="510"/>
      <c r="S1098" s="510"/>
    </row>
    <row r="1099" spans="4:19" s="161" customFormat="1">
      <c r="D1099" s="162"/>
      <c r="Q1099" s="510"/>
      <c r="S1099" s="510"/>
    </row>
    <row r="1100" spans="4:19" s="161" customFormat="1">
      <c r="D1100" s="162"/>
      <c r="Q1100" s="510"/>
      <c r="S1100" s="510"/>
    </row>
    <row r="1101" spans="4:19" s="161" customFormat="1">
      <c r="D1101" s="162"/>
      <c r="Q1101" s="510"/>
      <c r="S1101" s="510"/>
    </row>
    <row r="1102" spans="4:19" s="161" customFormat="1">
      <c r="D1102" s="162"/>
      <c r="Q1102" s="510"/>
      <c r="S1102" s="510"/>
    </row>
    <row r="1103" spans="4:19" s="161" customFormat="1">
      <c r="D1103" s="162"/>
      <c r="Q1103" s="510"/>
      <c r="S1103" s="510"/>
    </row>
    <row r="1104" spans="4:19" s="161" customFormat="1">
      <c r="D1104" s="162"/>
      <c r="Q1104" s="510"/>
      <c r="S1104" s="510"/>
    </row>
    <row r="1105" spans="4:19" s="161" customFormat="1">
      <c r="D1105" s="162"/>
      <c r="Q1105" s="510"/>
      <c r="S1105" s="510"/>
    </row>
    <row r="1106" spans="4:19" s="161" customFormat="1">
      <c r="D1106" s="162"/>
      <c r="Q1106" s="510"/>
      <c r="S1106" s="510"/>
    </row>
    <row r="1107" spans="4:19" s="161" customFormat="1">
      <c r="D1107" s="162"/>
      <c r="Q1107" s="510"/>
      <c r="S1107" s="510"/>
    </row>
    <row r="1108" spans="4:19" s="161" customFormat="1">
      <c r="D1108" s="162"/>
      <c r="Q1108" s="510"/>
      <c r="S1108" s="510"/>
    </row>
    <row r="1109" spans="4:19" s="161" customFormat="1">
      <c r="D1109" s="162"/>
      <c r="Q1109" s="510"/>
      <c r="S1109" s="510"/>
    </row>
    <row r="1110" spans="4:19" s="161" customFormat="1">
      <c r="D1110" s="162"/>
      <c r="Q1110" s="510"/>
      <c r="S1110" s="510"/>
    </row>
    <row r="1111" spans="4:19" s="161" customFormat="1">
      <c r="D1111" s="162"/>
      <c r="Q1111" s="510"/>
      <c r="S1111" s="510"/>
    </row>
    <row r="1112" spans="4:19" s="161" customFormat="1">
      <c r="D1112" s="162"/>
      <c r="Q1112" s="510"/>
      <c r="S1112" s="510"/>
    </row>
    <row r="1113" spans="4:19" s="161" customFormat="1">
      <c r="D1113" s="162"/>
      <c r="Q1113" s="510"/>
      <c r="S1113" s="510"/>
    </row>
    <row r="1114" spans="4:19" s="161" customFormat="1">
      <c r="D1114" s="162"/>
      <c r="Q1114" s="510"/>
      <c r="S1114" s="510"/>
    </row>
    <row r="1115" spans="4:19" s="161" customFormat="1">
      <c r="D1115" s="162"/>
      <c r="Q1115" s="510"/>
      <c r="S1115" s="510"/>
    </row>
    <row r="1116" spans="4:19" s="161" customFormat="1">
      <c r="D1116" s="162"/>
      <c r="Q1116" s="510"/>
      <c r="S1116" s="510"/>
    </row>
    <row r="1117" spans="4:19" s="161" customFormat="1">
      <c r="D1117" s="162"/>
      <c r="Q1117" s="510"/>
      <c r="S1117" s="510"/>
    </row>
    <row r="1118" spans="4:19" s="161" customFormat="1">
      <c r="D1118" s="162"/>
      <c r="Q1118" s="510"/>
      <c r="S1118" s="510"/>
    </row>
    <row r="1119" spans="4:19" s="161" customFormat="1">
      <c r="D1119" s="162"/>
      <c r="Q1119" s="510"/>
      <c r="S1119" s="510"/>
    </row>
    <row r="1120" spans="4:19" s="161" customFormat="1">
      <c r="D1120" s="162"/>
      <c r="Q1120" s="510"/>
      <c r="S1120" s="510"/>
    </row>
    <row r="1121" spans="4:19" s="161" customFormat="1">
      <c r="D1121" s="162"/>
      <c r="Q1121" s="510"/>
      <c r="S1121" s="510"/>
    </row>
    <row r="1122" spans="4:19" s="161" customFormat="1">
      <c r="D1122" s="162"/>
      <c r="Q1122" s="510"/>
      <c r="S1122" s="510"/>
    </row>
    <row r="1123" spans="4:19" s="161" customFormat="1">
      <c r="D1123" s="162"/>
      <c r="Q1123" s="510"/>
      <c r="S1123" s="510"/>
    </row>
    <row r="1124" spans="4:19" s="161" customFormat="1">
      <c r="D1124" s="162"/>
      <c r="Q1124" s="510"/>
      <c r="S1124" s="510"/>
    </row>
    <row r="1125" spans="4:19" s="161" customFormat="1">
      <c r="D1125" s="162"/>
      <c r="Q1125" s="510"/>
      <c r="S1125" s="510"/>
    </row>
    <row r="1126" spans="4:19" s="161" customFormat="1">
      <c r="D1126" s="162"/>
      <c r="Q1126" s="510"/>
      <c r="S1126" s="510"/>
    </row>
    <row r="1127" spans="4:19" s="161" customFormat="1">
      <c r="D1127" s="162"/>
      <c r="Q1127" s="510"/>
      <c r="S1127" s="510"/>
    </row>
    <row r="1128" spans="4:19" s="161" customFormat="1">
      <c r="D1128" s="162"/>
      <c r="Q1128" s="510"/>
      <c r="S1128" s="510"/>
    </row>
    <row r="1129" spans="4:19" s="161" customFormat="1">
      <c r="D1129" s="162"/>
      <c r="Q1129" s="510"/>
      <c r="S1129" s="510"/>
    </row>
    <row r="1130" spans="4:19" s="161" customFormat="1">
      <c r="D1130" s="162"/>
      <c r="Q1130" s="510"/>
      <c r="S1130" s="510"/>
    </row>
    <row r="1131" spans="4:19" s="161" customFormat="1">
      <c r="D1131" s="162"/>
      <c r="Q1131" s="510"/>
      <c r="S1131" s="510"/>
    </row>
    <row r="1132" spans="4:19" s="161" customFormat="1">
      <c r="D1132" s="162"/>
      <c r="Q1132" s="510"/>
      <c r="S1132" s="510"/>
    </row>
    <row r="1133" spans="4:19" s="161" customFormat="1">
      <c r="D1133" s="162"/>
      <c r="Q1133" s="510"/>
      <c r="S1133" s="510"/>
    </row>
    <row r="1134" spans="4:19" s="161" customFormat="1">
      <c r="D1134" s="162"/>
      <c r="Q1134" s="510"/>
      <c r="S1134" s="510"/>
    </row>
    <row r="1135" spans="4:19" s="161" customFormat="1">
      <c r="D1135" s="162"/>
      <c r="Q1135" s="510"/>
      <c r="S1135" s="510"/>
    </row>
    <row r="1136" spans="4:19" s="161" customFormat="1">
      <c r="D1136" s="162"/>
      <c r="Q1136" s="510"/>
      <c r="S1136" s="510"/>
    </row>
    <row r="1137" spans="4:19" s="161" customFormat="1">
      <c r="D1137" s="162"/>
      <c r="Q1137" s="510"/>
      <c r="S1137" s="510"/>
    </row>
    <row r="1138" spans="4:19" s="161" customFormat="1">
      <c r="D1138" s="162"/>
      <c r="Q1138" s="510"/>
      <c r="S1138" s="510"/>
    </row>
    <row r="1139" spans="4:19" s="161" customFormat="1">
      <c r="D1139" s="162"/>
      <c r="Q1139" s="510"/>
      <c r="S1139" s="510"/>
    </row>
    <row r="1140" spans="4:19" s="161" customFormat="1">
      <c r="D1140" s="162"/>
      <c r="Q1140" s="510"/>
      <c r="S1140" s="510"/>
    </row>
    <row r="1141" spans="4:19" s="161" customFormat="1">
      <c r="D1141" s="162"/>
      <c r="Q1141" s="510"/>
      <c r="S1141" s="510"/>
    </row>
    <row r="1142" spans="4:19" s="161" customFormat="1">
      <c r="D1142" s="162"/>
      <c r="Q1142" s="510"/>
      <c r="S1142" s="510"/>
    </row>
    <row r="1143" spans="4:19" s="161" customFormat="1">
      <c r="D1143" s="162"/>
      <c r="Q1143" s="510"/>
      <c r="S1143" s="510"/>
    </row>
    <row r="1144" spans="4:19" s="161" customFormat="1">
      <c r="D1144" s="162"/>
      <c r="Q1144" s="510"/>
      <c r="S1144" s="510"/>
    </row>
    <row r="1145" spans="4:19" s="161" customFormat="1">
      <c r="D1145" s="162"/>
      <c r="Q1145" s="510"/>
      <c r="S1145" s="510"/>
    </row>
    <row r="1146" spans="4:19" s="161" customFormat="1">
      <c r="D1146" s="162"/>
      <c r="Q1146" s="510"/>
      <c r="S1146" s="510"/>
    </row>
    <row r="1147" spans="4:19" s="161" customFormat="1">
      <c r="D1147" s="162"/>
      <c r="Q1147" s="510"/>
      <c r="S1147" s="510"/>
    </row>
    <row r="1148" spans="4:19" s="161" customFormat="1">
      <c r="D1148" s="162"/>
      <c r="Q1148" s="510"/>
      <c r="S1148" s="510"/>
    </row>
    <row r="1149" spans="4:19" s="161" customFormat="1">
      <c r="D1149" s="162"/>
      <c r="Q1149" s="510"/>
      <c r="S1149" s="510"/>
    </row>
    <row r="1150" spans="4:19" s="161" customFormat="1">
      <c r="D1150" s="162"/>
      <c r="Q1150" s="510"/>
      <c r="S1150" s="510"/>
    </row>
    <row r="1151" spans="4:19" s="161" customFormat="1">
      <c r="D1151" s="162"/>
      <c r="Q1151" s="510"/>
      <c r="S1151" s="510"/>
    </row>
    <row r="1152" spans="4:19" s="161" customFormat="1">
      <c r="D1152" s="162"/>
      <c r="Q1152" s="510"/>
      <c r="S1152" s="510"/>
    </row>
    <row r="1153" spans="4:19" s="161" customFormat="1">
      <c r="D1153" s="162"/>
      <c r="Q1153" s="510"/>
      <c r="S1153" s="510"/>
    </row>
    <row r="1154" spans="4:19" s="161" customFormat="1">
      <c r="D1154" s="162"/>
      <c r="Q1154" s="510"/>
      <c r="S1154" s="510"/>
    </row>
    <row r="1155" spans="4:19" s="161" customFormat="1">
      <c r="D1155" s="162"/>
      <c r="Q1155" s="510"/>
      <c r="S1155" s="510"/>
    </row>
    <row r="1156" spans="4:19" s="161" customFormat="1">
      <c r="D1156" s="162"/>
      <c r="Q1156" s="510"/>
      <c r="S1156" s="510"/>
    </row>
    <row r="1157" spans="4:19" s="161" customFormat="1">
      <c r="D1157" s="162"/>
      <c r="Q1157" s="510"/>
      <c r="S1157" s="510"/>
    </row>
    <row r="1158" spans="4:19" s="161" customFormat="1">
      <c r="D1158" s="162"/>
      <c r="Q1158" s="510"/>
      <c r="S1158" s="510"/>
    </row>
    <row r="1159" spans="4:19" s="161" customFormat="1">
      <c r="D1159" s="162"/>
      <c r="Q1159" s="510"/>
      <c r="S1159" s="510"/>
    </row>
    <row r="1160" spans="4:19" s="161" customFormat="1">
      <c r="D1160" s="162"/>
      <c r="Q1160" s="510"/>
      <c r="S1160" s="510"/>
    </row>
    <row r="1161" spans="4:19" s="161" customFormat="1">
      <c r="D1161" s="162"/>
      <c r="Q1161" s="510"/>
      <c r="S1161" s="510"/>
    </row>
    <row r="1162" spans="4:19" s="161" customFormat="1">
      <c r="D1162" s="162"/>
      <c r="Q1162" s="510"/>
      <c r="S1162" s="510"/>
    </row>
    <row r="1163" spans="4:19" s="161" customFormat="1">
      <c r="D1163" s="162"/>
      <c r="Q1163" s="510"/>
      <c r="S1163" s="510"/>
    </row>
    <row r="1164" spans="4:19" s="161" customFormat="1">
      <c r="D1164" s="162"/>
      <c r="Q1164" s="510"/>
      <c r="S1164" s="510"/>
    </row>
    <row r="1165" spans="4:19" s="161" customFormat="1">
      <c r="D1165" s="162"/>
      <c r="Q1165" s="510"/>
      <c r="S1165" s="510"/>
    </row>
    <row r="1166" spans="4:19" s="161" customFormat="1">
      <c r="D1166" s="162"/>
      <c r="Q1166" s="510"/>
      <c r="S1166" s="510"/>
    </row>
    <row r="1167" spans="4:19" s="161" customFormat="1">
      <c r="D1167" s="162"/>
      <c r="Q1167" s="510"/>
      <c r="S1167" s="510"/>
    </row>
    <row r="1168" spans="4:19" s="161" customFormat="1">
      <c r="D1168" s="162"/>
      <c r="Q1168" s="510"/>
      <c r="S1168" s="510"/>
    </row>
    <row r="1169" spans="4:19" s="161" customFormat="1">
      <c r="D1169" s="162"/>
      <c r="Q1169" s="510"/>
      <c r="S1169" s="510"/>
    </row>
    <row r="1170" spans="4:19" s="161" customFormat="1">
      <c r="D1170" s="162"/>
      <c r="Q1170" s="510"/>
      <c r="S1170" s="510"/>
    </row>
    <row r="1171" spans="4:19" s="161" customFormat="1">
      <c r="D1171" s="162"/>
      <c r="Q1171" s="510"/>
      <c r="S1171" s="510"/>
    </row>
    <row r="1172" spans="4:19" s="161" customFormat="1">
      <c r="D1172" s="162"/>
      <c r="Q1172" s="510"/>
      <c r="S1172" s="510"/>
    </row>
    <row r="1173" spans="4:19" s="161" customFormat="1">
      <c r="D1173" s="162"/>
      <c r="Q1173" s="510"/>
      <c r="S1173" s="510"/>
    </row>
    <row r="1174" spans="4:19" s="161" customFormat="1">
      <c r="D1174" s="162"/>
      <c r="Q1174" s="510"/>
      <c r="S1174" s="510"/>
    </row>
    <row r="1175" spans="4:19" s="161" customFormat="1">
      <c r="D1175" s="162"/>
      <c r="Q1175" s="510"/>
      <c r="S1175" s="510"/>
    </row>
    <row r="1176" spans="4:19" s="161" customFormat="1">
      <c r="D1176" s="162"/>
      <c r="Q1176" s="510"/>
      <c r="S1176" s="510"/>
    </row>
    <row r="1177" spans="4:19" s="161" customFormat="1">
      <c r="D1177" s="162"/>
      <c r="Q1177" s="510"/>
      <c r="S1177" s="510"/>
    </row>
    <row r="1178" spans="4:19" s="161" customFormat="1">
      <c r="D1178" s="162"/>
      <c r="Q1178" s="510"/>
      <c r="S1178" s="510"/>
    </row>
    <row r="1179" spans="4:19" s="161" customFormat="1">
      <c r="D1179" s="162"/>
      <c r="Q1179" s="510"/>
      <c r="S1179" s="510"/>
    </row>
    <row r="1180" spans="4:19" s="161" customFormat="1">
      <c r="D1180" s="162"/>
      <c r="Q1180" s="510"/>
      <c r="S1180" s="510"/>
    </row>
  </sheetData>
  <autoFilter ref="A9:BW844" xr:uid="{00000000-0009-0000-0000-000002000000}"/>
  <mergeCells count="24">
    <mergeCell ref="A2:D2"/>
    <mergeCell ref="A5:X5"/>
    <mergeCell ref="W7:W9"/>
    <mergeCell ref="L7:L9"/>
    <mergeCell ref="B7:B9"/>
    <mergeCell ref="A3:D3"/>
    <mergeCell ref="A7:A9"/>
    <mergeCell ref="X7:X9"/>
    <mergeCell ref="S7:S9"/>
    <mergeCell ref="D7:D9"/>
    <mergeCell ref="N7:N9"/>
    <mergeCell ref="O7:O9"/>
    <mergeCell ref="P7:P9"/>
    <mergeCell ref="C7:C9"/>
    <mergeCell ref="M7:M9"/>
    <mergeCell ref="E7:E9"/>
    <mergeCell ref="F7:F9"/>
    <mergeCell ref="G7:G9"/>
    <mergeCell ref="W2:X2"/>
    <mergeCell ref="W3:X3"/>
    <mergeCell ref="U7:U9"/>
    <mergeCell ref="T7:T9"/>
    <mergeCell ref="R7:R9"/>
    <mergeCell ref="V7:V9"/>
  </mergeCells>
  <phoneticPr fontId="30" type="noConversion"/>
  <conditionalFormatting sqref="D831:D832 D834:D835 D838:D842">
    <cfRule type="duplicateValues" dxfId="40" priority="4104" stopIfTrue="1"/>
  </conditionalFormatting>
  <printOptions horizontalCentered="1"/>
  <pageMargins left="0" right="0" top="0.5" bottom="0.5" header="0" footer="0.25"/>
  <pageSetup paperSize="9" scale="90" orientation="landscape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1"/>
  <sheetViews>
    <sheetView topLeftCell="A99" workbookViewId="0">
      <selection activeCell="P13" sqref="P13"/>
    </sheetView>
  </sheetViews>
  <sheetFormatPr defaultRowHeight="15"/>
  <cols>
    <col min="1" max="1" width="4.83203125" style="2" customWidth="1"/>
    <col min="2" max="2" width="3.83203125" style="2" customWidth="1"/>
    <col min="3" max="3" width="5.6640625" style="2" customWidth="1"/>
    <col min="4" max="4" width="30" style="2" customWidth="1"/>
    <col min="5" max="5" width="11.6640625" style="2" customWidth="1"/>
    <col min="6" max="7" width="5.1640625" style="2" customWidth="1"/>
    <col min="8" max="8" width="5.83203125" style="2" customWidth="1"/>
    <col min="9" max="11" width="5.1640625" style="2" hidden="1" customWidth="1"/>
    <col min="12" max="12" width="5.33203125" style="2" customWidth="1"/>
    <col min="13" max="13" width="6.83203125" style="192" customWidth="1"/>
    <col min="14" max="14" width="5.5" style="2" customWidth="1"/>
    <col min="15" max="15" width="21.83203125" style="549" customWidth="1"/>
    <col min="16" max="16" width="9.33203125" style="2" customWidth="1"/>
    <col min="17" max="17" width="56.6640625" style="575" customWidth="1"/>
    <col min="18" max="19" width="9.33203125" style="2" customWidth="1"/>
    <col min="20" max="16384" width="9.33203125" style="2"/>
  </cols>
  <sheetData>
    <row r="1" spans="1:23" s="174" customFormat="1" ht="20.25" customHeight="1">
      <c r="F1" s="588"/>
      <c r="G1" s="588"/>
      <c r="H1" s="588"/>
      <c r="I1" s="588"/>
      <c r="J1" s="588"/>
      <c r="K1" s="588"/>
      <c r="L1" s="588"/>
      <c r="N1" s="588" t="s">
        <v>1919</v>
      </c>
      <c r="Q1" s="574"/>
    </row>
    <row r="2" spans="1:23" s="517" customFormat="1" hidden="1">
      <c r="A2" s="809" t="s">
        <v>31</v>
      </c>
      <c r="B2" s="809"/>
      <c r="C2" s="809"/>
      <c r="D2" s="809"/>
      <c r="E2" s="809"/>
      <c r="M2" s="587"/>
      <c r="P2" s="806" t="s">
        <v>1</v>
      </c>
      <c r="Q2" s="806"/>
      <c r="R2" s="582"/>
      <c r="S2" s="582"/>
      <c r="T2" s="582"/>
      <c r="U2" s="582"/>
      <c r="V2" s="582"/>
      <c r="W2" s="582"/>
    </row>
    <row r="3" spans="1:23" s="517" customFormat="1" ht="14.25" hidden="1" customHeight="1">
      <c r="A3" s="810" t="s">
        <v>1887</v>
      </c>
      <c r="B3" s="810"/>
      <c r="C3" s="810"/>
      <c r="D3" s="810"/>
      <c r="E3" s="810"/>
      <c r="F3" s="582" t="s">
        <v>1906</v>
      </c>
      <c r="M3" s="587"/>
      <c r="P3" s="807" t="s">
        <v>2</v>
      </c>
      <c r="Q3" s="807"/>
      <c r="R3" s="582"/>
      <c r="S3" s="582"/>
      <c r="T3" s="582"/>
      <c r="U3" s="582"/>
      <c r="V3" s="582"/>
    </row>
    <row r="4" spans="1:23" ht="45" customHeight="1">
      <c r="A4" s="808" t="s">
        <v>1907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</row>
    <row r="5" spans="1:23" hidden="1">
      <c r="A5" s="140"/>
      <c r="B5" s="140"/>
      <c r="C5" s="140"/>
      <c r="D5" s="140"/>
      <c r="E5" s="141"/>
      <c r="F5" s="140"/>
      <c r="G5" s="142"/>
      <c r="H5" s="141"/>
      <c r="I5" s="140"/>
      <c r="J5" s="140"/>
      <c r="K5" s="140"/>
      <c r="L5" s="140"/>
      <c r="M5" s="141"/>
      <c r="N5" s="140"/>
      <c r="O5" s="189"/>
    </row>
    <row r="6" spans="1:23" s="518" customFormat="1" ht="15" customHeight="1">
      <c r="A6" s="803" t="s">
        <v>32</v>
      </c>
      <c r="B6" s="579"/>
      <c r="C6" s="803" t="s">
        <v>33</v>
      </c>
      <c r="D6" s="803" t="s">
        <v>34</v>
      </c>
      <c r="E6" s="803" t="s">
        <v>35</v>
      </c>
      <c r="F6" s="802" t="s">
        <v>328</v>
      </c>
      <c r="G6" s="804" t="s">
        <v>1052</v>
      </c>
      <c r="H6" s="802" t="s">
        <v>147</v>
      </c>
      <c r="I6" s="811" t="s">
        <v>1939</v>
      </c>
      <c r="J6" s="632" t="s">
        <v>1937</v>
      </c>
      <c r="K6" s="632" t="s">
        <v>1937</v>
      </c>
      <c r="L6" s="802" t="s">
        <v>651</v>
      </c>
      <c r="M6" s="802" t="s">
        <v>652</v>
      </c>
      <c r="N6" s="780" t="s">
        <v>1927</v>
      </c>
      <c r="O6" s="802" t="s">
        <v>653</v>
      </c>
      <c r="P6" s="784" t="s">
        <v>254</v>
      </c>
      <c r="Q6" s="799" t="s">
        <v>1895</v>
      </c>
      <c r="R6" s="799"/>
    </row>
    <row r="7" spans="1:23" s="518" customFormat="1" ht="16.5" customHeight="1">
      <c r="A7" s="803"/>
      <c r="B7" s="579"/>
      <c r="C7" s="803"/>
      <c r="D7" s="803"/>
      <c r="E7" s="803"/>
      <c r="F7" s="803"/>
      <c r="G7" s="805"/>
      <c r="H7" s="802"/>
      <c r="I7" s="811"/>
      <c r="J7" s="632" t="s">
        <v>1940</v>
      </c>
      <c r="K7" s="632" t="s">
        <v>1936</v>
      </c>
      <c r="L7" s="802"/>
      <c r="M7" s="802"/>
      <c r="N7" s="780"/>
      <c r="O7" s="802"/>
      <c r="P7" s="784"/>
      <c r="Q7" s="800"/>
      <c r="R7" s="800"/>
    </row>
    <row r="8" spans="1:23" s="518" customFormat="1" ht="16.5" customHeight="1">
      <c r="A8" s="803"/>
      <c r="B8" s="579"/>
      <c r="C8" s="803"/>
      <c r="D8" s="803"/>
      <c r="E8" s="803"/>
      <c r="F8" s="803"/>
      <c r="G8" s="805"/>
      <c r="H8" s="802"/>
      <c r="I8" s="811"/>
      <c r="J8" s="632"/>
      <c r="K8" s="632"/>
      <c r="L8" s="802"/>
      <c r="M8" s="802"/>
      <c r="N8" s="780"/>
      <c r="O8" s="802"/>
      <c r="P8" s="784"/>
      <c r="Q8" s="801"/>
      <c r="R8" s="801"/>
    </row>
    <row r="9" spans="1:23" ht="18.75" customHeight="1">
      <c r="A9" s="168"/>
      <c r="B9" s="168"/>
      <c r="C9" s="168"/>
      <c r="D9" s="168"/>
      <c r="E9" s="168"/>
      <c r="F9" s="168"/>
      <c r="G9" s="169"/>
      <c r="H9" s="167"/>
      <c r="I9" s="167"/>
      <c r="J9" s="167"/>
      <c r="K9" s="167"/>
      <c r="L9" s="167"/>
      <c r="M9" s="167"/>
      <c r="N9" s="167"/>
      <c r="O9" s="167"/>
      <c r="P9" s="143"/>
      <c r="Q9" s="581"/>
    </row>
    <row r="10" spans="1:23" ht="33.75" customHeight="1">
      <c r="A10" s="144">
        <f>IF(B10&lt;&gt;"",SUBTOTAL(103,$B$10:$B10),"")</f>
        <v>1</v>
      </c>
      <c r="B10" s="165">
        <v>1</v>
      </c>
      <c r="C10" s="145">
        <v>1</v>
      </c>
      <c r="D10" s="147" t="s">
        <v>63</v>
      </c>
      <c r="E10" s="150" t="s">
        <v>160</v>
      </c>
      <c r="F10" s="148">
        <v>2</v>
      </c>
      <c r="G10" s="148" t="s">
        <v>37</v>
      </c>
      <c r="H10" s="148" t="s">
        <v>734</v>
      </c>
      <c r="I10" s="629">
        <v>24</v>
      </c>
      <c r="J10" s="629">
        <v>12</v>
      </c>
      <c r="K10" s="151"/>
      <c r="L10" s="156">
        <v>1</v>
      </c>
      <c r="M10" s="148">
        <v>36</v>
      </c>
      <c r="N10" s="156">
        <v>38</v>
      </c>
      <c r="O10" s="534" t="s">
        <v>1096</v>
      </c>
      <c r="P10" s="149"/>
      <c r="Q10" s="580" t="s">
        <v>1548</v>
      </c>
    </row>
    <row r="11" spans="1:23" ht="24" customHeight="1">
      <c r="A11" s="144">
        <f>IF(B11&lt;&gt;"",SUBTOTAL(103,$B$10:$B11),"")</f>
        <v>2</v>
      </c>
      <c r="B11" s="165">
        <v>1</v>
      </c>
      <c r="C11" s="145">
        <v>1</v>
      </c>
      <c r="D11" s="147" t="s">
        <v>298</v>
      </c>
      <c r="E11" s="150" t="s">
        <v>148</v>
      </c>
      <c r="F11" s="148">
        <v>3</v>
      </c>
      <c r="G11" s="148" t="s">
        <v>37</v>
      </c>
      <c r="H11" s="148" t="s">
        <v>744</v>
      </c>
      <c r="I11" s="143">
        <v>36</v>
      </c>
      <c r="J11" s="143">
        <v>18</v>
      </c>
      <c r="K11" s="156"/>
      <c r="L11" s="156">
        <v>1</v>
      </c>
      <c r="M11" s="148">
        <v>54</v>
      </c>
      <c r="N11" s="156">
        <v>37</v>
      </c>
      <c r="O11" s="534" t="s">
        <v>1097</v>
      </c>
      <c r="P11" s="515"/>
      <c r="Q11" s="580" t="s">
        <v>1548</v>
      </c>
    </row>
    <row r="12" spans="1:23" ht="24" customHeight="1">
      <c r="A12" s="144">
        <f>IF(B12&lt;&gt;"",SUBTOTAL(103,$B$10:$B12),"")</f>
        <v>3</v>
      </c>
      <c r="B12" s="165">
        <v>1</v>
      </c>
      <c r="C12" s="145">
        <v>1</v>
      </c>
      <c r="D12" s="147" t="s">
        <v>41</v>
      </c>
      <c r="E12" s="150" t="s">
        <v>149</v>
      </c>
      <c r="F12" s="148">
        <v>2</v>
      </c>
      <c r="G12" s="148" t="s">
        <v>37</v>
      </c>
      <c r="H12" s="148" t="s">
        <v>734</v>
      </c>
      <c r="I12" s="629">
        <v>24</v>
      </c>
      <c r="J12" s="629">
        <v>12</v>
      </c>
      <c r="K12" s="156"/>
      <c r="L12" s="156">
        <v>1</v>
      </c>
      <c r="M12" s="148">
        <v>36</v>
      </c>
      <c r="N12" s="156">
        <v>9</v>
      </c>
      <c r="O12" s="535" t="s">
        <v>1057</v>
      </c>
      <c r="P12" s="515"/>
      <c r="Q12" s="580" t="s">
        <v>1548</v>
      </c>
    </row>
    <row r="13" spans="1:23" ht="24" customHeight="1">
      <c r="A13" s="144"/>
      <c r="B13" s="165"/>
      <c r="C13" s="145"/>
      <c r="D13" s="529" t="s">
        <v>313</v>
      </c>
      <c r="E13" s="150"/>
      <c r="F13" s="148"/>
      <c r="G13" s="148"/>
      <c r="H13" s="148"/>
      <c r="I13" s="525">
        <f>SUM(I10:I12)</f>
        <v>84</v>
      </c>
      <c r="J13" s="525">
        <f t="shared" ref="J13:K13" si="0">SUM(J10:J12)</f>
        <v>42</v>
      </c>
      <c r="K13" s="525">
        <f t="shared" si="0"/>
        <v>0</v>
      </c>
      <c r="L13" s="530">
        <f>SUM(L10:L12)</f>
        <v>3</v>
      </c>
      <c r="M13" s="525">
        <f>SUM(M10:M12)</f>
        <v>126</v>
      </c>
      <c r="N13" s="156"/>
      <c r="O13" s="535"/>
      <c r="P13" s="515"/>
      <c r="Q13" s="580" t="s">
        <v>1548</v>
      </c>
      <c r="R13" s="2">
        <v>1</v>
      </c>
    </row>
    <row r="14" spans="1:23" ht="24" customHeight="1">
      <c r="A14" s="144">
        <v>1</v>
      </c>
      <c r="B14" s="165">
        <v>1</v>
      </c>
      <c r="C14" s="145">
        <v>2</v>
      </c>
      <c r="D14" s="147" t="s">
        <v>382</v>
      </c>
      <c r="E14" s="150" t="s">
        <v>383</v>
      </c>
      <c r="F14" s="148">
        <v>2</v>
      </c>
      <c r="G14" s="148" t="s">
        <v>37</v>
      </c>
      <c r="H14" s="148" t="s">
        <v>734</v>
      </c>
      <c r="I14" s="629">
        <v>24</v>
      </c>
      <c r="J14" s="629">
        <v>12</v>
      </c>
      <c r="K14" s="156"/>
      <c r="L14" s="156">
        <v>1</v>
      </c>
      <c r="M14" s="148">
        <v>36</v>
      </c>
      <c r="N14" s="156">
        <v>16</v>
      </c>
      <c r="O14" s="535" t="s">
        <v>1057</v>
      </c>
      <c r="P14" s="515"/>
      <c r="Q14" s="580" t="s">
        <v>1492</v>
      </c>
    </row>
    <row r="15" spans="1:23" ht="24" customHeight="1">
      <c r="A15" s="144">
        <v>2</v>
      </c>
      <c r="B15" s="165">
        <v>1</v>
      </c>
      <c r="C15" s="145">
        <v>2</v>
      </c>
      <c r="D15" s="147" t="s">
        <v>231</v>
      </c>
      <c r="E15" s="150" t="s">
        <v>151</v>
      </c>
      <c r="F15" s="148">
        <v>3</v>
      </c>
      <c r="G15" s="148" t="s">
        <v>37</v>
      </c>
      <c r="H15" s="148" t="s">
        <v>744</v>
      </c>
      <c r="I15" s="143">
        <v>36</v>
      </c>
      <c r="J15" s="143">
        <v>18</v>
      </c>
      <c r="K15" s="156"/>
      <c r="L15" s="156">
        <v>1</v>
      </c>
      <c r="M15" s="148">
        <v>54</v>
      </c>
      <c r="N15" s="156">
        <v>24</v>
      </c>
      <c r="O15" s="535" t="s">
        <v>1057</v>
      </c>
      <c r="P15" s="515"/>
      <c r="Q15" s="580" t="s">
        <v>1492</v>
      </c>
    </row>
    <row r="16" spans="1:23" ht="24" customHeight="1">
      <c r="A16" s="144">
        <v>3</v>
      </c>
      <c r="B16" s="165">
        <v>1</v>
      </c>
      <c r="C16" s="145">
        <v>2</v>
      </c>
      <c r="D16" s="147" t="s">
        <v>43</v>
      </c>
      <c r="E16" s="150" t="s">
        <v>153</v>
      </c>
      <c r="F16" s="148">
        <v>3</v>
      </c>
      <c r="G16" s="148" t="s">
        <v>37</v>
      </c>
      <c r="H16" s="148" t="s">
        <v>744</v>
      </c>
      <c r="I16" s="143">
        <v>36</v>
      </c>
      <c r="J16" s="143">
        <v>18</v>
      </c>
      <c r="K16" s="156"/>
      <c r="L16" s="156">
        <v>1</v>
      </c>
      <c r="M16" s="148">
        <v>54</v>
      </c>
      <c r="N16" s="156">
        <v>24</v>
      </c>
      <c r="O16" s="535" t="s">
        <v>1057</v>
      </c>
      <c r="P16" s="515"/>
      <c r="Q16" s="580" t="s">
        <v>1492</v>
      </c>
    </row>
    <row r="17" spans="1:18" ht="24" customHeight="1">
      <c r="A17" s="144">
        <v>4</v>
      </c>
      <c r="B17" s="165">
        <v>1</v>
      </c>
      <c r="C17" s="145">
        <v>2</v>
      </c>
      <c r="D17" s="147" t="s">
        <v>40</v>
      </c>
      <c r="E17" s="150" t="s">
        <v>152</v>
      </c>
      <c r="F17" s="148">
        <v>2</v>
      </c>
      <c r="G17" s="148" t="s">
        <v>37</v>
      </c>
      <c r="H17" s="148" t="s">
        <v>734</v>
      </c>
      <c r="I17" s="629">
        <v>24</v>
      </c>
      <c r="J17" s="629">
        <v>12</v>
      </c>
      <c r="K17" s="156"/>
      <c r="L17" s="156">
        <v>1</v>
      </c>
      <c r="M17" s="148">
        <v>36</v>
      </c>
      <c r="N17" s="156">
        <v>24</v>
      </c>
      <c r="O17" s="535" t="s">
        <v>1057</v>
      </c>
      <c r="P17" s="515"/>
      <c r="Q17" s="580" t="s">
        <v>1492</v>
      </c>
    </row>
    <row r="18" spans="1:18" ht="24" customHeight="1">
      <c r="A18" s="144">
        <v>5</v>
      </c>
      <c r="B18" s="165">
        <v>1</v>
      </c>
      <c r="C18" s="145">
        <v>2</v>
      </c>
      <c r="D18" s="147" t="s">
        <v>562</v>
      </c>
      <c r="E18" s="150" t="s">
        <v>851</v>
      </c>
      <c r="F18" s="148">
        <v>3</v>
      </c>
      <c r="G18" s="148" t="s">
        <v>37</v>
      </c>
      <c r="H18" s="148" t="s">
        <v>753</v>
      </c>
      <c r="I18" s="143">
        <v>34</v>
      </c>
      <c r="J18" s="143">
        <v>12</v>
      </c>
      <c r="K18" s="156">
        <v>5</v>
      </c>
      <c r="L18" s="156">
        <v>1</v>
      </c>
      <c r="M18" s="148">
        <v>51</v>
      </c>
      <c r="N18" s="156">
        <v>24</v>
      </c>
      <c r="O18" s="535" t="s">
        <v>1057</v>
      </c>
      <c r="P18" s="515"/>
      <c r="Q18" s="580" t="s">
        <v>1492</v>
      </c>
    </row>
    <row r="19" spans="1:18" ht="24" customHeight="1">
      <c r="A19" s="144"/>
      <c r="B19" s="165"/>
      <c r="C19" s="145"/>
      <c r="D19" s="529" t="s">
        <v>313</v>
      </c>
      <c r="E19" s="150"/>
      <c r="F19" s="148"/>
      <c r="G19" s="148"/>
      <c r="H19" s="148"/>
      <c r="I19" s="525">
        <f>SUM(I14:I18)</f>
        <v>154</v>
      </c>
      <c r="J19" s="525">
        <f t="shared" ref="J19:K19" si="1">SUM(J14:J18)</f>
        <v>72</v>
      </c>
      <c r="K19" s="525">
        <f t="shared" si="1"/>
        <v>5</v>
      </c>
      <c r="L19" s="530">
        <f>SUM(L14:L18)</f>
        <v>5</v>
      </c>
      <c r="M19" s="525">
        <f>SUM(M14:M18)</f>
        <v>231</v>
      </c>
      <c r="N19" s="156"/>
      <c r="O19" s="535"/>
      <c r="P19" s="515"/>
      <c r="Q19" s="580" t="s">
        <v>1492</v>
      </c>
      <c r="R19" s="2">
        <v>1</v>
      </c>
    </row>
    <row r="20" spans="1:18" ht="24" customHeight="1">
      <c r="A20" s="144">
        <v>1</v>
      </c>
      <c r="B20" s="165">
        <v>1</v>
      </c>
      <c r="C20" s="145">
        <v>3</v>
      </c>
      <c r="D20" s="147" t="s">
        <v>451</v>
      </c>
      <c r="E20" s="150" t="s">
        <v>452</v>
      </c>
      <c r="F20" s="148">
        <v>3</v>
      </c>
      <c r="G20" s="150" t="s">
        <v>37</v>
      </c>
      <c r="H20" s="148" t="s">
        <v>744</v>
      </c>
      <c r="I20" s="143">
        <v>36</v>
      </c>
      <c r="J20" s="143">
        <v>18</v>
      </c>
      <c r="K20" s="151"/>
      <c r="L20" s="156">
        <v>1</v>
      </c>
      <c r="M20" s="148">
        <v>54</v>
      </c>
      <c r="N20" s="156">
        <v>64</v>
      </c>
      <c r="O20" s="536" t="s">
        <v>1053</v>
      </c>
      <c r="P20" s="149"/>
      <c r="Q20" s="580" t="s">
        <v>1493</v>
      </c>
    </row>
    <row r="21" spans="1:18" ht="24" customHeight="1">
      <c r="A21" s="144"/>
      <c r="B21" s="165"/>
      <c r="C21" s="145"/>
      <c r="D21" s="529" t="s">
        <v>313</v>
      </c>
      <c r="E21" s="150"/>
      <c r="F21" s="148"/>
      <c r="G21" s="150"/>
      <c r="H21" s="148"/>
      <c r="I21" s="525">
        <f>I20</f>
        <v>36</v>
      </c>
      <c r="J21" s="525">
        <f t="shared" ref="J21:K21" si="2">J20</f>
        <v>18</v>
      </c>
      <c r="K21" s="525">
        <f t="shared" si="2"/>
        <v>0</v>
      </c>
      <c r="L21" s="530">
        <v>1</v>
      </c>
      <c r="M21" s="525">
        <f>M20</f>
        <v>54</v>
      </c>
      <c r="N21" s="156"/>
      <c r="O21" s="536"/>
      <c r="P21" s="149"/>
      <c r="Q21" s="580" t="s">
        <v>1493</v>
      </c>
      <c r="R21" s="2">
        <v>1</v>
      </c>
    </row>
    <row r="22" spans="1:18" ht="24" customHeight="1">
      <c r="A22" s="144">
        <v>1</v>
      </c>
      <c r="B22" s="165">
        <v>1</v>
      </c>
      <c r="C22" s="145">
        <v>10</v>
      </c>
      <c r="D22" s="155" t="s">
        <v>88</v>
      </c>
      <c r="E22" s="172" t="s">
        <v>172</v>
      </c>
      <c r="F22" s="148">
        <v>3</v>
      </c>
      <c r="G22" s="148" t="s">
        <v>37</v>
      </c>
      <c r="H22" s="148" t="s">
        <v>744</v>
      </c>
      <c r="I22" s="143">
        <v>36</v>
      </c>
      <c r="J22" s="143">
        <v>18</v>
      </c>
      <c r="K22" s="156"/>
      <c r="L22" s="156">
        <v>1</v>
      </c>
      <c r="M22" s="148">
        <v>54</v>
      </c>
      <c r="N22" s="156">
        <v>21</v>
      </c>
      <c r="O22" s="535" t="s">
        <v>1055</v>
      </c>
      <c r="P22" s="515"/>
      <c r="Q22" s="580" t="s">
        <v>1515</v>
      </c>
    </row>
    <row r="23" spans="1:18" ht="24" customHeight="1">
      <c r="A23" s="144">
        <v>2</v>
      </c>
      <c r="B23" s="165">
        <v>1</v>
      </c>
      <c r="C23" s="145">
        <v>10</v>
      </c>
      <c r="D23" s="155" t="s">
        <v>87</v>
      </c>
      <c r="E23" s="172" t="s">
        <v>174</v>
      </c>
      <c r="F23" s="148">
        <v>3</v>
      </c>
      <c r="G23" s="148" t="s">
        <v>44</v>
      </c>
      <c r="H23" s="148" t="s">
        <v>744</v>
      </c>
      <c r="I23" s="143">
        <v>36</v>
      </c>
      <c r="J23" s="143">
        <v>18</v>
      </c>
      <c r="K23" s="156"/>
      <c r="L23" s="156">
        <v>1</v>
      </c>
      <c r="M23" s="148">
        <v>54</v>
      </c>
      <c r="N23" s="156">
        <v>12</v>
      </c>
      <c r="O23" s="535" t="s">
        <v>1055</v>
      </c>
      <c r="P23" s="515"/>
      <c r="Q23" s="580" t="s">
        <v>1515</v>
      </c>
    </row>
    <row r="24" spans="1:18" ht="20.100000000000001" customHeight="1">
      <c r="A24" s="144"/>
      <c r="B24" s="165"/>
      <c r="C24" s="145"/>
      <c r="D24" s="529" t="s">
        <v>313</v>
      </c>
      <c r="E24" s="172"/>
      <c r="F24" s="148"/>
      <c r="G24" s="148"/>
      <c r="H24" s="148"/>
      <c r="I24" s="550">
        <f>SUM(I22:I23)</f>
        <v>72</v>
      </c>
      <c r="J24" s="550">
        <f t="shared" ref="J24:K24" si="3">SUM(J22:J23)</f>
        <v>36</v>
      </c>
      <c r="K24" s="550">
        <f t="shared" si="3"/>
        <v>0</v>
      </c>
      <c r="L24" s="530">
        <f>SUM(L22:L23)</f>
        <v>2</v>
      </c>
      <c r="M24" s="550">
        <f>SUM(M22:M23)</f>
        <v>108</v>
      </c>
      <c r="N24" s="156"/>
      <c r="O24" s="535"/>
      <c r="P24" s="515"/>
      <c r="Q24" s="580" t="s">
        <v>1515</v>
      </c>
      <c r="R24" s="2">
        <v>1</v>
      </c>
    </row>
    <row r="25" spans="1:18" ht="20.25" customHeight="1">
      <c r="A25" s="144">
        <v>1</v>
      </c>
      <c r="B25" s="165">
        <v>1</v>
      </c>
      <c r="C25" s="145">
        <v>11</v>
      </c>
      <c r="D25" s="155" t="s">
        <v>514</v>
      </c>
      <c r="E25" s="172" t="s">
        <v>515</v>
      </c>
      <c r="F25" s="154">
        <v>3</v>
      </c>
      <c r="G25" s="148" t="s">
        <v>37</v>
      </c>
      <c r="H25" s="148" t="s">
        <v>744</v>
      </c>
      <c r="I25" s="143">
        <v>36</v>
      </c>
      <c r="J25" s="143">
        <v>18</v>
      </c>
      <c r="K25" s="156"/>
      <c r="L25" s="156">
        <v>1</v>
      </c>
      <c r="M25" s="148">
        <v>54</v>
      </c>
      <c r="N25" s="156">
        <v>22</v>
      </c>
      <c r="O25" s="537" t="s">
        <v>1055</v>
      </c>
      <c r="P25" s="515"/>
      <c r="Q25" s="580" t="s">
        <v>1511</v>
      </c>
    </row>
    <row r="26" spans="1:18" ht="20.25" customHeight="1">
      <c r="A26" s="144">
        <v>2</v>
      </c>
      <c r="B26" s="165">
        <v>1</v>
      </c>
      <c r="C26" s="145">
        <v>11</v>
      </c>
      <c r="D26" s="155" t="s">
        <v>558</v>
      </c>
      <c r="E26" s="172" t="s">
        <v>557</v>
      </c>
      <c r="F26" s="148">
        <v>3</v>
      </c>
      <c r="G26" s="148" t="s">
        <v>44</v>
      </c>
      <c r="H26" s="148" t="s">
        <v>744</v>
      </c>
      <c r="I26" s="143">
        <v>36</v>
      </c>
      <c r="J26" s="143">
        <v>18</v>
      </c>
      <c r="K26" s="500"/>
      <c r="L26" s="156">
        <v>1</v>
      </c>
      <c r="M26" s="148">
        <v>54</v>
      </c>
      <c r="N26" s="156">
        <v>9</v>
      </c>
      <c r="O26" s="535" t="s">
        <v>1055</v>
      </c>
      <c r="P26" s="515"/>
      <c r="Q26" s="580" t="s">
        <v>1511</v>
      </c>
    </row>
    <row r="27" spans="1:18" ht="20.100000000000001" customHeight="1">
      <c r="A27" s="144"/>
      <c r="B27" s="165"/>
      <c r="C27" s="145"/>
      <c r="D27" s="529" t="s">
        <v>313</v>
      </c>
      <c r="E27" s="172"/>
      <c r="F27" s="148"/>
      <c r="G27" s="148"/>
      <c r="H27" s="148"/>
      <c r="I27" s="550">
        <f>SUM(I25:I26)</f>
        <v>72</v>
      </c>
      <c r="J27" s="550">
        <f t="shared" ref="J27:K27" si="4">SUM(J25:J26)</f>
        <v>36</v>
      </c>
      <c r="K27" s="550">
        <f t="shared" si="4"/>
        <v>0</v>
      </c>
      <c r="L27" s="530">
        <f>SUM(L25:L26)</f>
        <v>2</v>
      </c>
      <c r="M27" s="550">
        <f>SUM(M25:M26)</f>
        <v>108</v>
      </c>
      <c r="N27" s="156"/>
      <c r="O27" s="535"/>
      <c r="P27" s="515"/>
      <c r="Q27" s="580" t="s">
        <v>1511</v>
      </c>
      <c r="R27" s="2">
        <v>1</v>
      </c>
    </row>
    <row r="28" spans="1:18" ht="20.100000000000001" customHeight="1">
      <c r="A28" s="144">
        <v>1</v>
      </c>
      <c r="B28" s="165">
        <v>1</v>
      </c>
      <c r="C28" s="145">
        <v>12</v>
      </c>
      <c r="D28" s="155" t="s">
        <v>904</v>
      </c>
      <c r="E28" s="173" t="s">
        <v>905</v>
      </c>
      <c r="F28" s="148">
        <v>3</v>
      </c>
      <c r="G28" s="148" t="s">
        <v>37</v>
      </c>
      <c r="H28" s="148" t="s">
        <v>753</v>
      </c>
      <c r="I28" s="143">
        <v>34</v>
      </c>
      <c r="J28" s="143">
        <v>12</v>
      </c>
      <c r="K28" s="156">
        <v>5</v>
      </c>
      <c r="L28" s="156">
        <v>1</v>
      </c>
      <c r="M28" s="148">
        <v>51</v>
      </c>
      <c r="N28" s="156">
        <v>22</v>
      </c>
      <c r="O28" s="535" t="s">
        <v>1055</v>
      </c>
      <c r="P28" s="515"/>
      <c r="Q28" s="580" t="s">
        <v>1500</v>
      </c>
    </row>
    <row r="29" spans="1:18" ht="20.100000000000001" customHeight="1">
      <c r="A29" s="144"/>
      <c r="B29" s="165"/>
      <c r="C29" s="145"/>
      <c r="D29" s="529" t="s">
        <v>313</v>
      </c>
      <c r="E29" s="173"/>
      <c r="F29" s="148"/>
      <c r="G29" s="148"/>
      <c r="H29" s="148"/>
      <c r="I29" s="525">
        <f>I28</f>
        <v>34</v>
      </c>
      <c r="J29" s="525">
        <f t="shared" ref="J29:K29" si="5">J28</f>
        <v>12</v>
      </c>
      <c r="K29" s="525">
        <f t="shared" si="5"/>
        <v>5</v>
      </c>
      <c r="L29" s="530">
        <v>1</v>
      </c>
      <c r="M29" s="525">
        <f>M28</f>
        <v>51</v>
      </c>
      <c r="N29" s="156"/>
      <c r="O29" s="535"/>
      <c r="P29" s="515"/>
      <c r="Q29" s="580" t="s">
        <v>1500</v>
      </c>
    </row>
    <row r="30" spans="1:18" ht="31.5">
      <c r="A30" s="144">
        <v>1</v>
      </c>
      <c r="B30" s="165">
        <v>1</v>
      </c>
      <c r="C30" s="145">
        <v>13</v>
      </c>
      <c r="D30" s="147" t="s">
        <v>461</v>
      </c>
      <c r="E30" s="150" t="s">
        <v>177</v>
      </c>
      <c r="F30" s="148">
        <v>3</v>
      </c>
      <c r="G30" s="148" t="s">
        <v>44</v>
      </c>
      <c r="H30" s="148" t="s">
        <v>744</v>
      </c>
      <c r="I30" s="143">
        <v>36</v>
      </c>
      <c r="J30" s="143">
        <v>18</v>
      </c>
      <c r="K30" s="531"/>
      <c r="L30" s="156">
        <v>1</v>
      </c>
      <c r="M30" s="148">
        <v>54</v>
      </c>
      <c r="N30" s="156">
        <v>38</v>
      </c>
      <c r="O30" s="534" t="s">
        <v>1096</v>
      </c>
      <c r="P30" s="153"/>
      <c r="Q30" s="580" t="s">
        <v>1759</v>
      </c>
    </row>
    <row r="31" spans="1:18" ht="20.100000000000001" customHeight="1">
      <c r="A31" s="144"/>
      <c r="B31" s="165"/>
      <c r="C31" s="145"/>
      <c r="D31" s="529" t="s">
        <v>313</v>
      </c>
      <c r="E31" s="173"/>
      <c r="F31" s="148"/>
      <c r="G31" s="148"/>
      <c r="H31" s="148"/>
      <c r="I31" s="525">
        <f>I30</f>
        <v>36</v>
      </c>
      <c r="J31" s="525">
        <f t="shared" ref="J31:K31" si="6">J30</f>
        <v>18</v>
      </c>
      <c r="K31" s="525">
        <f t="shared" si="6"/>
        <v>0</v>
      </c>
      <c r="L31" s="530">
        <v>1</v>
      </c>
      <c r="M31" s="525">
        <f>M30</f>
        <v>54</v>
      </c>
      <c r="N31" s="156"/>
      <c r="O31" s="534"/>
      <c r="P31" s="153"/>
      <c r="Q31" s="580" t="s">
        <v>1759</v>
      </c>
    </row>
    <row r="32" spans="1:18" ht="31.5">
      <c r="A32" s="144">
        <v>1</v>
      </c>
      <c r="B32" s="165">
        <v>1</v>
      </c>
      <c r="C32" s="145">
        <v>16</v>
      </c>
      <c r="D32" s="147" t="s">
        <v>440</v>
      </c>
      <c r="E32" s="150" t="s">
        <v>441</v>
      </c>
      <c r="F32" s="148">
        <v>2</v>
      </c>
      <c r="G32" s="148" t="s">
        <v>44</v>
      </c>
      <c r="H32" s="148" t="s">
        <v>734</v>
      </c>
      <c r="I32" s="629">
        <v>24</v>
      </c>
      <c r="J32" s="629">
        <v>12</v>
      </c>
      <c r="K32" s="531"/>
      <c r="L32" s="156">
        <v>1</v>
      </c>
      <c r="M32" s="148">
        <v>36</v>
      </c>
      <c r="N32" s="156">
        <v>38</v>
      </c>
      <c r="O32" s="534" t="s">
        <v>1096</v>
      </c>
      <c r="P32" s="153"/>
      <c r="Q32" s="580" t="s">
        <v>1525</v>
      </c>
    </row>
    <row r="33" spans="1:17" ht="20.100000000000001" customHeight="1">
      <c r="A33" s="144"/>
      <c r="B33" s="165"/>
      <c r="C33" s="145"/>
      <c r="D33" s="529" t="s">
        <v>313</v>
      </c>
      <c r="E33" s="173"/>
      <c r="F33" s="148"/>
      <c r="G33" s="148"/>
      <c r="H33" s="148"/>
      <c r="I33" s="528">
        <f>I32</f>
        <v>24</v>
      </c>
      <c r="J33" s="528">
        <f t="shared" ref="J33:K33" si="7">J32</f>
        <v>12</v>
      </c>
      <c r="K33" s="528">
        <f t="shared" si="7"/>
        <v>0</v>
      </c>
      <c r="L33" s="532">
        <v>1</v>
      </c>
      <c r="M33" s="528">
        <f>M32</f>
        <v>36</v>
      </c>
      <c r="N33" s="156"/>
      <c r="O33" s="534"/>
      <c r="P33" s="153"/>
      <c r="Q33" s="580" t="s">
        <v>1525</v>
      </c>
    </row>
    <row r="34" spans="1:17" ht="20.100000000000001" customHeight="1">
      <c r="A34" s="144">
        <v>1</v>
      </c>
      <c r="B34" s="165">
        <v>1</v>
      </c>
      <c r="C34" s="145">
        <v>17</v>
      </c>
      <c r="D34" s="147" t="s">
        <v>523</v>
      </c>
      <c r="E34" s="148" t="s">
        <v>524</v>
      </c>
      <c r="F34" s="148">
        <v>3</v>
      </c>
      <c r="G34" s="148" t="s">
        <v>37</v>
      </c>
      <c r="H34" s="148" t="s">
        <v>744</v>
      </c>
      <c r="I34" s="143">
        <v>36</v>
      </c>
      <c r="J34" s="143">
        <v>18</v>
      </c>
      <c r="K34" s="500"/>
      <c r="L34" s="156">
        <v>1</v>
      </c>
      <c r="M34" s="148">
        <v>54</v>
      </c>
      <c r="N34" s="156">
        <v>37</v>
      </c>
      <c r="O34" s="534" t="s">
        <v>1097</v>
      </c>
      <c r="P34" s="515"/>
      <c r="Q34" s="580" t="s">
        <v>1524</v>
      </c>
    </row>
    <row r="35" spans="1:17" ht="20.100000000000001" customHeight="1">
      <c r="A35" s="144"/>
      <c r="B35" s="165"/>
      <c r="C35" s="145"/>
      <c r="D35" s="529" t="s">
        <v>313</v>
      </c>
      <c r="E35" s="173"/>
      <c r="F35" s="148"/>
      <c r="G35" s="148"/>
      <c r="H35" s="148"/>
      <c r="I35" s="525">
        <f>I34</f>
        <v>36</v>
      </c>
      <c r="J35" s="525">
        <f t="shared" ref="J35:K35" si="8">J34</f>
        <v>18</v>
      </c>
      <c r="K35" s="525">
        <f t="shared" si="8"/>
        <v>0</v>
      </c>
      <c r="L35" s="530">
        <v>1</v>
      </c>
      <c r="M35" s="525">
        <f>M34</f>
        <v>54</v>
      </c>
      <c r="N35" s="156"/>
      <c r="O35" s="534"/>
      <c r="P35" s="515"/>
      <c r="Q35" s="580" t="s">
        <v>1524</v>
      </c>
    </row>
    <row r="36" spans="1:17" ht="20.100000000000001" customHeight="1">
      <c r="A36" s="144">
        <v>1</v>
      </c>
      <c r="B36" s="144">
        <v>1</v>
      </c>
      <c r="C36" s="145">
        <v>19</v>
      </c>
      <c r="D36" s="147" t="s">
        <v>409</v>
      </c>
      <c r="E36" s="150" t="s">
        <v>189</v>
      </c>
      <c r="F36" s="148">
        <v>3</v>
      </c>
      <c r="G36" s="150" t="s">
        <v>44</v>
      </c>
      <c r="H36" s="148" t="s">
        <v>744</v>
      </c>
      <c r="I36" s="143">
        <v>36</v>
      </c>
      <c r="J36" s="143">
        <v>18</v>
      </c>
      <c r="K36" s="531"/>
      <c r="L36" s="156">
        <v>1</v>
      </c>
      <c r="M36" s="148">
        <v>54</v>
      </c>
      <c r="N36" s="156">
        <f>64-41</f>
        <v>23</v>
      </c>
      <c r="O36" s="536" t="s">
        <v>1053</v>
      </c>
      <c r="P36" s="146"/>
      <c r="Q36" s="580" t="s">
        <v>1536</v>
      </c>
    </row>
    <row r="37" spans="1:17" ht="20.100000000000001" customHeight="1">
      <c r="A37" s="144">
        <v>2</v>
      </c>
      <c r="B37" s="165">
        <v>1</v>
      </c>
      <c r="C37" s="145">
        <v>19</v>
      </c>
      <c r="D37" s="155" t="s">
        <v>135</v>
      </c>
      <c r="E37" s="172" t="s">
        <v>189</v>
      </c>
      <c r="F37" s="148">
        <v>3</v>
      </c>
      <c r="G37" s="148" t="s">
        <v>44</v>
      </c>
      <c r="H37" s="148" t="s">
        <v>744</v>
      </c>
      <c r="I37" s="143">
        <v>36</v>
      </c>
      <c r="J37" s="143">
        <v>18</v>
      </c>
      <c r="K37" s="500"/>
      <c r="L37" s="156">
        <v>1</v>
      </c>
      <c r="M37" s="148">
        <v>54</v>
      </c>
      <c r="N37" s="156">
        <v>20</v>
      </c>
      <c r="O37" s="537" t="s">
        <v>1055</v>
      </c>
      <c r="P37" s="515"/>
      <c r="Q37" s="580" t="s">
        <v>1536</v>
      </c>
    </row>
    <row r="38" spans="1:17" ht="20.100000000000001" customHeight="1">
      <c r="A38" s="144"/>
      <c r="B38" s="165"/>
      <c r="C38" s="145"/>
      <c r="D38" s="529" t="s">
        <v>313</v>
      </c>
      <c r="E38" s="173"/>
      <c r="F38" s="148"/>
      <c r="G38" s="148"/>
      <c r="H38" s="148"/>
      <c r="I38" s="550">
        <f>SUM(I36:I37)</f>
        <v>72</v>
      </c>
      <c r="J38" s="550">
        <f t="shared" ref="J38:K38" si="9">SUM(J36:J37)</f>
        <v>36</v>
      </c>
      <c r="K38" s="550">
        <f t="shared" si="9"/>
        <v>0</v>
      </c>
      <c r="L38" s="530">
        <f>SUM(L36:L37)</f>
        <v>2</v>
      </c>
      <c r="M38" s="550">
        <f>SUM(M36:M37)</f>
        <v>108</v>
      </c>
      <c r="N38" s="156"/>
      <c r="O38" s="537"/>
      <c r="P38" s="515"/>
      <c r="Q38" s="580" t="s">
        <v>1536</v>
      </c>
    </row>
    <row r="39" spans="1:17" ht="20.100000000000001" customHeight="1">
      <c r="A39" s="144">
        <v>1</v>
      </c>
      <c r="B39" s="165">
        <v>1</v>
      </c>
      <c r="C39" s="145">
        <v>22</v>
      </c>
      <c r="D39" s="147" t="s">
        <v>668</v>
      </c>
      <c r="E39" s="150" t="s">
        <v>669</v>
      </c>
      <c r="F39" s="148">
        <v>3</v>
      </c>
      <c r="G39" s="148" t="s">
        <v>37</v>
      </c>
      <c r="H39" s="148" t="s">
        <v>744</v>
      </c>
      <c r="I39" s="143">
        <v>36</v>
      </c>
      <c r="J39" s="143">
        <v>18</v>
      </c>
      <c r="K39" s="500"/>
      <c r="L39" s="156">
        <v>1</v>
      </c>
      <c r="M39" s="148">
        <v>54</v>
      </c>
      <c r="N39" s="156">
        <v>19</v>
      </c>
      <c r="O39" s="535" t="s">
        <v>1098</v>
      </c>
      <c r="P39" s="515"/>
      <c r="Q39" s="580" t="s">
        <v>1498</v>
      </c>
    </row>
    <row r="40" spans="1:17" ht="20.100000000000001" customHeight="1">
      <c r="A40" s="144"/>
      <c r="B40" s="165"/>
      <c r="C40" s="145"/>
      <c r="D40" s="529" t="s">
        <v>313</v>
      </c>
      <c r="E40" s="173"/>
      <c r="F40" s="148"/>
      <c r="G40" s="148"/>
      <c r="H40" s="148"/>
      <c r="I40" s="525">
        <f>I39</f>
        <v>36</v>
      </c>
      <c r="J40" s="525">
        <f t="shared" ref="J40:K40" si="10">J39</f>
        <v>18</v>
      </c>
      <c r="K40" s="525">
        <f t="shared" si="10"/>
        <v>0</v>
      </c>
      <c r="L40" s="530">
        <v>1</v>
      </c>
      <c r="M40" s="525">
        <f>M39</f>
        <v>54</v>
      </c>
      <c r="N40" s="156"/>
      <c r="O40" s="535"/>
      <c r="P40" s="515"/>
      <c r="Q40" s="580" t="s">
        <v>1498</v>
      </c>
    </row>
    <row r="41" spans="1:17" ht="20.100000000000001" customHeight="1">
      <c r="A41" s="144">
        <v>1</v>
      </c>
      <c r="B41" s="165">
        <v>1</v>
      </c>
      <c r="C41" s="145">
        <v>25</v>
      </c>
      <c r="D41" s="147" t="s">
        <v>131</v>
      </c>
      <c r="E41" s="150" t="s">
        <v>363</v>
      </c>
      <c r="F41" s="148">
        <v>2</v>
      </c>
      <c r="G41" s="148" t="s">
        <v>37</v>
      </c>
      <c r="H41" s="148" t="s">
        <v>734</v>
      </c>
      <c r="I41" s="629">
        <v>24</v>
      </c>
      <c r="J41" s="629">
        <v>12</v>
      </c>
      <c r="K41" s="500"/>
      <c r="L41" s="156">
        <v>1</v>
      </c>
      <c r="M41" s="148">
        <v>36</v>
      </c>
      <c r="N41" s="156">
        <v>37</v>
      </c>
      <c r="O41" s="534" t="s">
        <v>1097</v>
      </c>
      <c r="P41" s="515"/>
      <c r="Q41" s="580" t="s">
        <v>1546</v>
      </c>
    </row>
    <row r="42" spans="1:17" ht="20.100000000000001" customHeight="1">
      <c r="A42" s="144"/>
      <c r="B42" s="165"/>
      <c r="C42" s="145"/>
      <c r="D42" s="529" t="s">
        <v>313</v>
      </c>
      <c r="E42" s="173"/>
      <c r="F42" s="148"/>
      <c r="G42" s="148"/>
      <c r="H42" s="148"/>
      <c r="I42" s="528">
        <f>I41</f>
        <v>24</v>
      </c>
      <c r="J42" s="528">
        <f t="shared" ref="J42:K42" si="11">J41</f>
        <v>12</v>
      </c>
      <c r="K42" s="528">
        <f t="shared" si="11"/>
        <v>0</v>
      </c>
      <c r="L42" s="532">
        <v>1</v>
      </c>
      <c r="M42" s="528">
        <f>M41</f>
        <v>36</v>
      </c>
      <c r="N42" s="156"/>
      <c r="O42" s="534"/>
      <c r="P42" s="515"/>
      <c r="Q42" s="580" t="s">
        <v>1546</v>
      </c>
    </row>
    <row r="43" spans="1:17" ht="20.100000000000001" customHeight="1">
      <c r="A43" s="144">
        <v>1</v>
      </c>
      <c r="B43" s="144">
        <v>1</v>
      </c>
      <c r="C43" s="145">
        <v>27</v>
      </c>
      <c r="D43" s="147" t="s">
        <v>730</v>
      </c>
      <c r="E43" s="171" t="s">
        <v>731</v>
      </c>
      <c r="F43" s="148">
        <v>2</v>
      </c>
      <c r="G43" s="150" t="s">
        <v>37</v>
      </c>
      <c r="H43" s="148" t="s">
        <v>734</v>
      </c>
      <c r="I43" s="629">
        <v>24</v>
      </c>
      <c r="J43" s="629">
        <v>12</v>
      </c>
      <c r="K43" s="531"/>
      <c r="L43" s="156">
        <v>1</v>
      </c>
      <c r="M43" s="148">
        <v>36</v>
      </c>
      <c r="N43" s="156">
        <v>27</v>
      </c>
      <c r="O43" s="536" t="s">
        <v>1053</v>
      </c>
      <c r="P43" s="146"/>
      <c r="Q43" s="580" t="s">
        <v>1545</v>
      </c>
    </row>
    <row r="44" spans="1:17" ht="31.5">
      <c r="A44" s="144">
        <v>2</v>
      </c>
      <c r="B44" s="165">
        <v>1</v>
      </c>
      <c r="C44" s="145">
        <v>27</v>
      </c>
      <c r="D44" s="147" t="s">
        <v>730</v>
      </c>
      <c r="E44" s="154" t="s">
        <v>731</v>
      </c>
      <c r="F44" s="148">
        <v>2</v>
      </c>
      <c r="G44" s="148" t="s">
        <v>37</v>
      </c>
      <c r="H44" s="148" t="s">
        <v>734</v>
      </c>
      <c r="I44" s="629">
        <v>24</v>
      </c>
      <c r="J44" s="629">
        <v>12</v>
      </c>
      <c r="K44" s="531"/>
      <c r="L44" s="156">
        <v>1</v>
      </c>
      <c r="M44" s="148">
        <v>36</v>
      </c>
      <c r="N44" s="156">
        <v>38</v>
      </c>
      <c r="O44" s="534" t="s">
        <v>1096</v>
      </c>
      <c r="P44" s="153"/>
      <c r="Q44" s="580" t="s">
        <v>1545</v>
      </c>
    </row>
    <row r="45" spans="1:17" ht="20.100000000000001" customHeight="1">
      <c r="A45" s="144">
        <v>3</v>
      </c>
      <c r="B45" s="165">
        <v>1</v>
      </c>
      <c r="C45" s="145">
        <v>27</v>
      </c>
      <c r="D45" s="147" t="s">
        <v>730</v>
      </c>
      <c r="E45" s="154" t="s">
        <v>731</v>
      </c>
      <c r="F45" s="148">
        <v>2</v>
      </c>
      <c r="G45" s="148" t="s">
        <v>37</v>
      </c>
      <c r="H45" s="148" t="s">
        <v>734</v>
      </c>
      <c r="I45" s="629">
        <v>24</v>
      </c>
      <c r="J45" s="629">
        <v>12</v>
      </c>
      <c r="K45" s="500"/>
      <c r="L45" s="156">
        <v>1</v>
      </c>
      <c r="M45" s="148">
        <v>36</v>
      </c>
      <c r="N45" s="156">
        <v>13</v>
      </c>
      <c r="O45" s="535" t="s">
        <v>1057</v>
      </c>
      <c r="P45" s="515"/>
      <c r="Q45" s="580" t="s">
        <v>1545</v>
      </c>
    </row>
    <row r="46" spans="1:17" ht="20.100000000000001" customHeight="1">
      <c r="A46" s="144"/>
      <c r="B46" s="165"/>
      <c r="C46" s="145"/>
      <c r="D46" s="529" t="s">
        <v>313</v>
      </c>
      <c r="E46" s="173"/>
      <c r="F46" s="148"/>
      <c r="G46" s="148"/>
      <c r="H46" s="148"/>
      <c r="I46" s="550">
        <f>SUM(I43:I45)</f>
        <v>72</v>
      </c>
      <c r="J46" s="550">
        <f t="shared" ref="J46:K46" si="12">SUM(J43:J45)</f>
        <v>36</v>
      </c>
      <c r="K46" s="550">
        <f t="shared" si="12"/>
        <v>0</v>
      </c>
      <c r="L46" s="530">
        <f>SUM(L43:L45)</f>
        <v>3</v>
      </c>
      <c r="M46" s="550">
        <f>SUM(M43:M45)</f>
        <v>108</v>
      </c>
      <c r="N46" s="156"/>
      <c r="O46" s="535"/>
      <c r="P46" s="515"/>
      <c r="Q46" s="580" t="s">
        <v>1545</v>
      </c>
    </row>
    <row r="47" spans="1:17" ht="31.5">
      <c r="A47" s="144">
        <v>1</v>
      </c>
      <c r="B47" s="165">
        <v>1</v>
      </c>
      <c r="C47" s="145">
        <v>29</v>
      </c>
      <c r="D47" s="170" t="s">
        <v>933</v>
      </c>
      <c r="E47" s="150" t="s">
        <v>695</v>
      </c>
      <c r="F47" s="148">
        <v>2</v>
      </c>
      <c r="G47" s="148" t="s">
        <v>37</v>
      </c>
      <c r="H47" s="148" t="s">
        <v>734</v>
      </c>
      <c r="I47" s="629">
        <v>24</v>
      </c>
      <c r="J47" s="629">
        <v>12</v>
      </c>
      <c r="K47" s="531"/>
      <c r="L47" s="156">
        <v>1</v>
      </c>
      <c r="M47" s="148">
        <v>36</v>
      </c>
      <c r="N47" s="156">
        <v>37</v>
      </c>
      <c r="O47" s="534" t="s">
        <v>1097</v>
      </c>
      <c r="P47" s="153"/>
      <c r="Q47" s="580" t="s">
        <v>1604</v>
      </c>
    </row>
    <row r="48" spans="1:17" ht="15.75">
      <c r="A48" s="144"/>
      <c r="B48" s="165"/>
      <c r="C48" s="145"/>
      <c r="D48" s="529" t="s">
        <v>313</v>
      </c>
      <c r="E48" s="173"/>
      <c r="F48" s="148"/>
      <c r="G48" s="148"/>
      <c r="H48" s="148"/>
      <c r="I48" s="528">
        <f>I47</f>
        <v>24</v>
      </c>
      <c r="J48" s="528">
        <f t="shared" ref="J48:K48" si="13">J47</f>
        <v>12</v>
      </c>
      <c r="K48" s="528">
        <f t="shared" si="13"/>
        <v>0</v>
      </c>
      <c r="L48" s="532">
        <v>1</v>
      </c>
      <c r="M48" s="528">
        <f>M47</f>
        <v>36</v>
      </c>
      <c r="N48" s="156"/>
      <c r="O48" s="534"/>
      <c r="P48" s="153"/>
      <c r="Q48" s="580" t="s">
        <v>1604</v>
      </c>
    </row>
    <row r="49" spans="1:27" ht="20.100000000000001" customHeight="1">
      <c r="A49" s="144">
        <v>1</v>
      </c>
      <c r="B49" s="165">
        <v>1</v>
      </c>
      <c r="C49" s="145">
        <v>30</v>
      </c>
      <c r="D49" s="147" t="s">
        <v>130</v>
      </c>
      <c r="E49" s="150" t="s">
        <v>419</v>
      </c>
      <c r="F49" s="148">
        <v>2</v>
      </c>
      <c r="G49" s="148" t="s">
        <v>37</v>
      </c>
      <c r="H49" s="148" t="s">
        <v>734</v>
      </c>
      <c r="I49" s="629">
        <v>24</v>
      </c>
      <c r="J49" s="629">
        <v>12</v>
      </c>
      <c r="K49" s="500"/>
      <c r="L49" s="156">
        <v>1</v>
      </c>
      <c r="M49" s="148">
        <v>36</v>
      </c>
      <c r="N49" s="156">
        <v>37</v>
      </c>
      <c r="O49" s="534" t="s">
        <v>1097</v>
      </c>
      <c r="P49" s="515"/>
      <c r="Q49" s="580" t="s">
        <v>1553</v>
      </c>
    </row>
    <row r="50" spans="1:27" ht="20.100000000000001" customHeight="1">
      <c r="A50" s="144"/>
      <c r="B50" s="165"/>
      <c r="C50" s="145"/>
      <c r="D50" s="529" t="s">
        <v>313</v>
      </c>
      <c r="E50" s="173"/>
      <c r="F50" s="148"/>
      <c r="G50" s="148"/>
      <c r="H50" s="148"/>
      <c r="I50" s="528">
        <f>I49</f>
        <v>24</v>
      </c>
      <c r="J50" s="528">
        <f t="shared" ref="J50:K50" si="14">J49</f>
        <v>12</v>
      </c>
      <c r="K50" s="528">
        <f t="shared" si="14"/>
        <v>0</v>
      </c>
      <c r="L50" s="532">
        <v>1</v>
      </c>
      <c r="M50" s="528">
        <f>M49</f>
        <v>36</v>
      </c>
      <c r="N50" s="156"/>
      <c r="O50" s="534"/>
      <c r="P50" s="515"/>
      <c r="Q50" s="580" t="s">
        <v>1553</v>
      </c>
    </row>
    <row r="51" spans="1:27" ht="20.100000000000001" customHeight="1">
      <c r="A51" s="144">
        <v>1</v>
      </c>
      <c r="B51" s="144">
        <v>1</v>
      </c>
      <c r="C51" s="145">
        <v>33</v>
      </c>
      <c r="D51" s="147" t="s">
        <v>66</v>
      </c>
      <c r="E51" s="150" t="s">
        <v>208</v>
      </c>
      <c r="F51" s="148">
        <v>3</v>
      </c>
      <c r="G51" s="150" t="s">
        <v>44</v>
      </c>
      <c r="H51" s="148" t="s">
        <v>744</v>
      </c>
      <c r="I51" s="143">
        <v>36</v>
      </c>
      <c r="J51" s="143">
        <v>18</v>
      </c>
      <c r="K51" s="531"/>
      <c r="L51" s="156">
        <v>1</v>
      </c>
      <c r="M51" s="148">
        <v>54</v>
      </c>
      <c r="N51" s="156">
        <v>64</v>
      </c>
      <c r="O51" s="536" t="s">
        <v>1053</v>
      </c>
      <c r="P51" s="146"/>
      <c r="Q51" s="580" t="s">
        <v>1526</v>
      </c>
    </row>
    <row r="52" spans="1:27" ht="20.100000000000001" customHeight="1">
      <c r="A52" s="144"/>
      <c r="B52" s="144"/>
      <c r="C52" s="145"/>
      <c r="D52" s="529" t="s">
        <v>313</v>
      </c>
      <c r="E52" s="173"/>
      <c r="F52" s="148"/>
      <c r="G52" s="148"/>
      <c r="H52" s="148"/>
      <c r="I52" s="525">
        <f>I51</f>
        <v>36</v>
      </c>
      <c r="J52" s="525">
        <f t="shared" ref="J52:K52" si="15">J51</f>
        <v>18</v>
      </c>
      <c r="K52" s="525">
        <f t="shared" si="15"/>
        <v>0</v>
      </c>
      <c r="L52" s="530">
        <v>1</v>
      </c>
      <c r="M52" s="525">
        <f>M51</f>
        <v>54</v>
      </c>
      <c r="N52" s="156"/>
      <c r="O52" s="536"/>
      <c r="P52" s="146"/>
      <c r="Q52" s="580" t="s">
        <v>1526</v>
      </c>
    </row>
    <row r="53" spans="1:27" ht="31.5">
      <c r="A53" s="144">
        <v>1</v>
      </c>
      <c r="B53" s="144">
        <v>1</v>
      </c>
      <c r="C53" s="145">
        <v>40</v>
      </c>
      <c r="D53" s="147" t="s">
        <v>630</v>
      </c>
      <c r="E53" s="154" t="s">
        <v>221</v>
      </c>
      <c r="F53" s="154">
        <v>2</v>
      </c>
      <c r="G53" s="148" t="s">
        <v>44</v>
      </c>
      <c r="H53" s="148">
        <v>12.18</v>
      </c>
      <c r="I53" s="630">
        <v>12</v>
      </c>
      <c r="J53" s="630">
        <v>18</v>
      </c>
      <c r="K53" s="531"/>
      <c r="L53" s="156">
        <v>1</v>
      </c>
      <c r="M53" s="148">
        <v>30</v>
      </c>
      <c r="N53" s="156">
        <v>38</v>
      </c>
      <c r="O53" s="534" t="s">
        <v>1096</v>
      </c>
      <c r="P53" s="146"/>
      <c r="Q53" s="580" t="s">
        <v>1764</v>
      </c>
    </row>
    <row r="54" spans="1:27" ht="20.100000000000001" customHeight="1">
      <c r="A54" s="144">
        <v>2</v>
      </c>
      <c r="B54" s="165">
        <v>1</v>
      </c>
      <c r="C54" s="145">
        <v>40</v>
      </c>
      <c r="D54" s="147" t="s">
        <v>843</v>
      </c>
      <c r="E54" s="533" t="s">
        <v>548</v>
      </c>
      <c r="F54" s="154">
        <v>2</v>
      </c>
      <c r="G54" s="148" t="s">
        <v>37</v>
      </c>
      <c r="H54" s="148">
        <v>12.18</v>
      </c>
      <c r="I54" s="630">
        <v>12</v>
      </c>
      <c r="J54" s="630">
        <v>18</v>
      </c>
      <c r="K54" s="500"/>
      <c r="L54" s="156">
        <v>1</v>
      </c>
      <c r="M54" s="148">
        <v>30</v>
      </c>
      <c r="N54" s="156">
        <v>37</v>
      </c>
      <c r="O54" s="534" t="s">
        <v>1097</v>
      </c>
      <c r="P54" s="515"/>
      <c r="Q54" s="580" t="s">
        <v>1764</v>
      </c>
    </row>
    <row r="55" spans="1:27" ht="20.100000000000001" customHeight="1">
      <c r="A55" s="144">
        <v>3</v>
      </c>
      <c r="B55" s="165">
        <v>1</v>
      </c>
      <c r="C55" s="145">
        <v>40</v>
      </c>
      <c r="D55" s="147" t="s">
        <v>305</v>
      </c>
      <c r="E55" s="154" t="s">
        <v>304</v>
      </c>
      <c r="F55" s="154">
        <v>2</v>
      </c>
      <c r="G55" s="148" t="s">
        <v>44</v>
      </c>
      <c r="H55" s="148">
        <v>12.18</v>
      </c>
      <c r="I55" s="630">
        <v>12</v>
      </c>
      <c r="J55" s="630">
        <v>18</v>
      </c>
      <c r="K55" s="500"/>
      <c r="L55" s="156">
        <v>1</v>
      </c>
      <c r="M55" s="148">
        <v>30</v>
      </c>
      <c r="N55" s="156">
        <v>24</v>
      </c>
      <c r="O55" s="535" t="s">
        <v>1057</v>
      </c>
      <c r="P55" s="515"/>
      <c r="Q55" s="580" t="s">
        <v>1764</v>
      </c>
    </row>
    <row r="56" spans="1:27" ht="20.100000000000001" customHeight="1">
      <c r="A56" s="144">
        <v>4</v>
      </c>
      <c r="B56" s="165">
        <v>1</v>
      </c>
      <c r="C56" s="145">
        <v>40</v>
      </c>
      <c r="D56" s="147" t="s">
        <v>630</v>
      </c>
      <c r="E56" s="173" t="s">
        <v>221</v>
      </c>
      <c r="F56" s="154">
        <v>2</v>
      </c>
      <c r="G56" s="147" t="s">
        <v>44</v>
      </c>
      <c r="H56" s="148">
        <v>12.18</v>
      </c>
      <c r="I56" s="630">
        <v>12</v>
      </c>
      <c r="J56" s="630">
        <v>18</v>
      </c>
      <c r="K56" s="500"/>
      <c r="L56" s="156">
        <v>1</v>
      </c>
      <c r="M56" s="148">
        <v>30</v>
      </c>
      <c r="N56" s="156">
        <v>22</v>
      </c>
      <c r="O56" s="535" t="s">
        <v>1055</v>
      </c>
      <c r="P56" s="515"/>
      <c r="Q56" s="580" t="s">
        <v>1764</v>
      </c>
    </row>
    <row r="57" spans="1:27" ht="20.100000000000001" customHeight="1">
      <c r="A57" s="144"/>
      <c r="B57" s="165"/>
      <c r="C57" s="145"/>
      <c r="D57" s="529" t="s">
        <v>313</v>
      </c>
      <c r="E57" s="173"/>
      <c r="F57" s="148"/>
      <c r="G57" s="148"/>
      <c r="H57" s="148"/>
      <c r="I57" s="550">
        <f>SUM(I53:I56)</f>
        <v>48</v>
      </c>
      <c r="J57" s="550">
        <f t="shared" ref="J57:K57" si="16">SUM(J53:J56)</f>
        <v>72</v>
      </c>
      <c r="K57" s="550">
        <f t="shared" si="16"/>
        <v>0</v>
      </c>
      <c r="L57" s="530">
        <f>SUM(L53:L56)</f>
        <v>4</v>
      </c>
      <c r="M57" s="550">
        <f>SUM(M53:M56)</f>
        <v>120</v>
      </c>
      <c r="N57" s="156"/>
      <c r="O57" s="535"/>
      <c r="P57" s="515"/>
      <c r="Q57" s="580" t="s">
        <v>1764</v>
      </c>
    </row>
    <row r="58" spans="1:27" ht="20.100000000000001" customHeight="1">
      <c r="A58" s="144">
        <v>1</v>
      </c>
      <c r="B58" s="165">
        <v>1</v>
      </c>
      <c r="C58" s="145">
        <v>42</v>
      </c>
      <c r="D58" s="147" t="s">
        <v>386</v>
      </c>
      <c r="E58" s="150" t="s">
        <v>387</v>
      </c>
      <c r="F58" s="148">
        <v>2</v>
      </c>
      <c r="G58" s="150" t="s">
        <v>44</v>
      </c>
      <c r="H58" s="148" t="s">
        <v>734</v>
      </c>
      <c r="I58" s="629">
        <v>24</v>
      </c>
      <c r="J58" s="629">
        <v>12</v>
      </c>
      <c r="K58" s="531"/>
      <c r="L58" s="156">
        <v>1</v>
      </c>
      <c r="M58" s="148">
        <v>36</v>
      </c>
      <c r="N58" s="156">
        <v>64</v>
      </c>
      <c r="O58" s="536" t="s">
        <v>1053</v>
      </c>
      <c r="P58" s="152"/>
      <c r="Q58" s="580" t="s">
        <v>1540</v>
      </c>
    </row>
    <row r="59" spans="1:27" ht="31.5">
      <c r="A59" s="144">
        <v>2</v>
      </c>
      <c r="B59" s="165">
        <v>1</v>
      </c>
      <c r="C59" s="145">
        <v>42</v>
      </c>
      <c r="D59" s="147" t="s">
        <v>108</v>
      </c>
      <c r="E59" s="150" t="s">
        <v>224</v>
      </c>
      <c r="F59" s="148">
        <v>3</v>
      </c>
      <c r="G59" s="148" t="s">
        <v>37</v>
      </c>
      <c r="H59" s="148" t="s">
        <v>744</v>
      </c>
      <c r="I59" s="143">
        <v>36</v>
      </c>
      <c r="J59" s="143">
        <v>18</v>
      </c>
      <c r="K59" s="531"/>
      <c r="L59" s="156">
        <v>1</v>
      </c>
      <c r="M59" s="148">
        <v>54</v>
      </c>
      <c r="N59" s="156">
        <v>38</v>
      </c>
      <c r="O59" s="534" t="s">
        <v>1096</v>
      </c>
      <c r="P59" s="153"/>
      <c r="Q59" s="580" t="s">
        <v>1540</v>
      </c>
    </row>
    <row r="60" spans="1:27" ht="20.100000000000001" customHeight="1">
      <c r="A60" s="144"/>
      <c r="B60" s="165"/>
      <c r="C60" s="145"/>
      <c r="D60" s="529" t="s">
        <v>313</v>
      </c>
      <c r="E60" s="173"/>
      <c r="F60" s="148"/>
      <c r="G60" s="148"/>
      <c r="H60" s="148"/>
      <c r="I60" s="550">
        <f>SUM(I58:I59)</f>
        <v>60</v>
      </c>
      <c r="J60" s="550">
        <f t="shared" ref="J60:K60" si="17">SUM(J58:J59)</f>
        <v>30</v>
      </c>
      <c r="K60" s="550">
        <f t="shared" si="17"/>
        <v>0</v>
      </c>
      <c r="L60" s="530">
        <f>SUM(L58:L59)</f>
        <v>2</v>
      </c>
      <c r="M60" s="550">
        <f>SUM(M58:M59)</f>
        <v>90</v>
      </c>
      <c r="N60" s="156"/>
      <c r="O60" s="534"/>
      <c r="P60" s="153"/>
      <c r="Q60" s="580" t="s">
        <v>1540</v>
      </c>
    </row>
    <row r="61" spans="1:27" ht="20.100000000000001" customHeight="1">
      <c r="A61" s="138"/>
      <c r="B61" s="138"/>
      <c r="C61" s="138"/>
      <c r="D61" s="138"/>
      <c r="E61" s="166"/>
      <c r="F61" s="138"/>
      <c r="G61" s="139"/>
      <c r="H61" s="166"/>
      <c r="I61" s="138">
        <f>SUM(I10:I60)</f>
        <v>1888</v>
      </c>
      <c r="J61" s="138">
        <f>SUM(J10:J60)</f>
        <v>1020</v>
      </c>
      <c r="K61" s="138">
        <f>SUM(K10:K60)</f>
        <v>20</v>
      </c>
      <c r="L61" s="138"/>
      <c r="M61" s="567">
        <v>1455</v>
      </c>
      <c r="N61" s="138"/>
      <c r="O61" s="538"/>
    </row>
    <row r="62" spans="1:27" ht="20.100000000000001" customHeight="1">
      <c r="A62" s="138"/>
      <c r="B62" s="138"/>
      <c r="C62" s="138"/>
      <c r="D62" s="138"/>
      <c r="E62" s="166"/>
      <c r="F62" s="138"/>
      <c r="G62" s="139"/>
      <c r="H62" s="166"/>
      <c r="I62" s="138">
        <v>944</v>
      </c>
      <c r="J62" s="138">
        <v>510</v>
      </c>
      <c r="K62" s="138">
        <v>10</v>
      </c>
      <c r="L62" s="138"/>
      <c r="M62" s="166"/>
      <c r="N62" s="138"/>
      <c r="O62" s="538"/>
    </row>
    <row r="63" spans="1:27" ht="20.100000000000001" customHeight="1">
      <c r="A63" s="138"/>
      <c r="B63" s="138"/>
      <c r="C63" s="138"/>
      <c r="D63" s="138"/>
      <c r="E63" s="166"/>
      <c r="F63" s="138"/>
      <c r="G63" s="139"/>
      <c r="H63" s="166"/>
      <c r="I63" s="138"/>
      <c r="J63" s="138"/>
      <c r="K63" s="138"/>
      <c r="L63" s="138"/>
      <c r="M63" s="166"/>
      <c r="N63" s="138"/>
      <c r="O63" s="538"/>
    </row>
    <row r="64" spans="1:27" ht="15.75">
      <c r="A64" s="5"/>
      <c r="B64" s="6"/>
      <c r="C64" s="7"/>
      <c r="D64" s="8"/>
      <c r="E64" s="9"/>
      <c r="F64" s="10"/>
      <c r="G64" s="11"/>
      <c r="H64" s="12"/>
      <c r="I64" s="13"/>
      <c r="J64" s="13"/>
      <c r="K64" s="13"/>
      <c r="L64" s="4"/>
      <c r="M64" s="12"/>
      <c r="N64" s="175"/>
      <c r="O64" s="539"/>
      <c r="P64" s="6"/>
      <c r="Q64" s="57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5.75">
      <c r="A65" s="14"/>
      <c r="B65" s="15"/>
      <c r="C65" s="16"/>
      <c r="D65" s="16"/>
      <c r="E65" s="17"/>
      <c r="F65" s="18"/>
      <c r="G65" s="15"/>
      <c r="H65" s="19"/>
      <c r="I65" s="19"/>
      <c r="J65" s="19"/>
      <c r="K65" s="19"/>
      <c r="L65" s="20"/>
      <c r="M65" s="19"/>
      <c r="N65" s="176"/>
      <c r="O65" s="540"/>
      <c r="P65" s="15"/>
      <c r="Q65" s="577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5.75">
      <c r="A66" s="14"/>
      <c r="B66" s="21"/>
      <c r="C66" s="22"/>
      <c r="D66" s="21"/>
      <c r="E66" s="21"/>
      <c r="F66" s="21"/>
      <c r="G66" s="21"/>
      <c r="H66" s="23"/>
      <c r="I66" s="23"/>
      <c r="J66" s="23"/>
      <c r="K66" s="23"/>
      <c r="L66" s="21"/>
      <c r="M66" s="19"/>
      <c r="N66" s="176"/>
      <c r="O66" s="541"/>
      <c r="P66" s="21"/>
      <c r="Q66" s="578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5.75">
      <c r="A67" s="14"/>
      <c r="B67" s="21"/>
      <c r="C67" s="22"/>
      <c r="D67" s="177"/>
      <c r="E67" s="21"/>
      <c r="F67" s="21"/>
      <c r="G67" s="21"/>
      <c r="H67" s="23"/>
      <c r="I67" s="23"/>
      <c r="J67" s="23"/>
      <c r="K67" s="23"/>
      <c r="L67" s="21"/>
      <c r="M67" s="19"/>
      <c r="N67" s="176"/>
      <c r="O67" s="541"/>
      <c r="P67" s="21"/>
      <c r="Q67" s="578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5.75">
      <c r="A68" s="14"/>
      <c r="B68" s="21"/>
      <c r="C68" s="22"/>
      <c r="D68" s="21"/>
      <c r="E68" s="26"/>
      <c r="F68" s="27"/>
      <c r="G68" s="178"/>
      <c r="H68" s="23"/>
      <c r="I68" s="23"/>
      <c r="J68" s="23"/>
      <c r="K68" s="23"/>
      <c r="L68" s="28"/>
      <c r="M68" s="19"/>
      <c r="N68" s="176"/>
      <c r="O68" s="541"/>
      <c r="P68" s="21"/>
      <c r="Q68" s="578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5.75">
      <c r="A69" s="14"/>
      <c r="B69" s="21"/>
      <c r="C69" s="22"/>
      <c r="D69" s="22"/>
      <c r="E69" s="25"/>
      <c r="F69" s="29"/>
      <c r="G69" s="30"/>
      <c r="H69" s="23"/>
      <c r="I69" s="23"/>
      <c r="J69" s="23"/>
      <c r="K69" s="23"/>
      <c r="L69" s="31"/>
      <c r="M69" s="19"/>
      <c r="N69" s="176"/>
      <c r="O69" s="541"/>
      <c r="P69" s="21"/>
      <c r="Q69" s="578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5.75">
      <c r="A70" s="14"/>
      <c r="B70" s="21"/>
      <c r="C70" s="22"/>
      <c r="D70" s="22"/>
      <c r="E70" s="25"/>
      <c r="F70" s="179"/>
      <c r="G70" s="29"/>
      <c r="H70" s="32"/>
      <c r="I70" s="25"/>
      <c r="J70" s="25"/>
      <c r="K70" s="25"/>
      <c r="L70" s="31"/>
      <c r="M70" s="14"/>
      <c r="N70" s="180"/>
      <c r="O70" s="542"/>
      <c r="P70" s="21"/>
      <c r="Q70" s="578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5.75">
      <c r="A71" s="33"/>
      <c r="B71" s="21"/>
      <c r="C71" s="22"/>
      <c r="D71" s="22"/>
      <c r="E71" s="25"/>
      <c r="F71" s="29"/>
      <c r="G71" s="30"/>
      <c r="H71" s="32"/>
      <c r="I71" s="25"/>
      <c r="J71" s="25"/>
      <c r="K71" s="25"/>
      <c r="L71" s="25"/>
      <c r="M71" s="14"/>
      <c r="N71" s="180"/>
      <c r="O71" s="542"/>
      <c r="P71" s="21"/>
      <c r="Q71" s="578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5.75">
      <c r="A72" s="34"/>
      <c r="B72" s="15"/>
      <c r="C72" s="16"/>
      <c r="D72" s="16"/>
      <c r="E72" s="17"/>
      <c r="F72" s="14"/>
      <c r="G72" s="180"/>
      <c r="H72" s="35"/>
      <c r="I72" s="17"/>
      <c r="J72" s="17"/>
      <c r="K72" s="17"/>
      <c r="L72" s="17"/>
      <c r="M72" s="14"/>
      <c r="N72" s="180"/>
      <c r="O72" s="543"/>
      <c r="P72" s="15"/>
      <c r="Q72" s="577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5.75">
      <c r="A73" s="34"/>
      <c r="B73" s="15"/>
      <c r="C73" s="16"/>
      <c r="D73" s="16"/>
      <c r="E73" s="15"/>
      <c r="F73" s="14"/>
      <c r="G73" s="180"/>
      <c r="H73" s="15"/>
      <c r="I73" s="17"/>
      <c r="J73" s="17"/>
      <c r="K73" s="17"/>
      <c r="L73" s="35"/>
      <c r="M73" s="19"/>
      <c r="N73" s="176"/>
      <c r="O73" s="540"/>
      <c r="P73" s="15"/>
      <c r="Q73" s="577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5.75">
      <c r="A74" s="34"/>
      <c r="B74" s="15"/>
      <c r="C74" s="16"/>
      <c r="D74" s="14"/>
      <c r="E74" s="17"/>
      <c r="F74" s="36"/>
      <c r="G74" s="180"/>
      <c r="H74" s="35"/>
      <c r="I74" s="17"/>
      <c r="J74" s="17"/>
      <c r="K74" s="17"/>
      <c r="L74" s="35"/>
      <c r="M74" s="19"/>
      <c r="N74" s="176"/>
      <c r="O74" s="540"/>
      <c r="P74" s="15"/>
      <c r="Q74" s="577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5.75">
      <c r="A75" s="34"/>
      <c r="B75" s="15"/>
      <c r="C75" s="16"/>
      <c r="D75" s="16"/>
      <c r="E75" s="37"/>
      <c r="F75" s="38"/>
      <c r="G75" s="1"/>
      <c r="H75" s="35"/>
      <c r="I75" s="17"/>
      <c r="J75" s="17"/>
      <c r="K75" s="17"/>
      <c r="L75" s="3"/>
      <c r="M75" s="19"/>
      <c r="N75" s="176"/>
      <c r="O75" s="540"/>
      <c r="P75" s="15"/>
      <c r="Q75" s="577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5.75">
      <c r="A76" s="34"/>
      <c r="B76" s="15"/>
      <c r="C76" s="16"/>
      <c r="D76" s="16"/>
      <c r="E76" s="37"/>
      <c r="F76" s="1"/>
      <c r="G76" s="3"/>
      <c r="H76" s="35"/>
      <c r="I76" s="17"/>
      <c r="J76" s="17"/>
      <c r="K76" s="17"/>
      <c r="L76" s="3"/>
      <c r="M76" s="19"/>
      <c r="N76" s="176"/>
      <c r="O76" s="540"/>
    </row>
    <row r="77" spans="1:27" ht="15.75">
      <c r="A77" s="34"/>
      <c r="B77" s="15"/>
      <c r="C77" s="16"/>
      <c r="D77" s="16"/>
      <c r="E77" s="39"/>
      <c r="F77" s="40"/>
      <c r="G77" s="3"/>
      <c r="H77" s="35"/>
      <c r="I77" s="17"/>
      <c r="J77" s="17"/>
      <c r="K77" s="17"/>
      <c r="L77" s="3"/>
      <c r="M77" s="19"/>
      <c r="N77" s="176"/>
      <c r="O77" s="540"/>
    </row>
    <row r="78" spans="1:27" ht="15.75">
      <c r="A78" s="41"/>
      <c r="B78" s="54"/>
      <c r="C78" s="54"/>
      <c r="D78" s="7"/>
      <c r="E78" s="25"/>
      <c r="F78" s="179"/>
      <c r="G78" s="29"/>
      <c r="H78" s="32"/>
      <c r="I78" s="25"/>
      <c r="J78" s="25"/>
      <c r="K78" s="25"/>
      <c r="L78" s="30"/>
      <c r="M78" s="44"/>
      <c r="N78" s="54"/>
      <c r="O78" s="544"/>
    </row>
    <row r="79" spans="1:27" ht="15.75">
      <c r="A79" s="41"/>
      <c r="B79" s="54"/>
      <c r="C79" s="54"/>
      <c r="D79" s="7"/>
      <c r="E79" s="42"/>
      <c r="F79" s="5"/>
      <c r="G79" s="181"/>
      <c r="H79" s="43"/>
      <c r="I79" s="42"/>
      <c r="J79" s="42"/>
      <c r="K79" s="42"/>
      <c r="L79" s="43"/>
      <c r="M79" s="44"/>
      <c r="N79" s="54"/>
      <c r="O79" s="544"/>
    </row>
    <row r="80" spans="1:27" ht="15.75">
      <c r="A80" s="41"/>
      <c r="B80" s="54"/>
      <c r="C80" s="54"/>
      <c r="D80" s="7"/>
      <c r="E80" s="42"/>
      <c r="F80" s="5"/>
      <c r="G80" s="181"/>
      <c r="H80" s="43"/>
      <c r="I80" s="42"/>
      <c r="J80" s="42"/>
      <c r="K80" s="42"/>
      <c r="L80" s="43"/>
      <c r="M80" s="44"/>
      <c r="N80" s="54"/>
      <c r="O80" s="544"/>
    </row>
    <row r="81" spans="1:15" ht="15.75">
      <c r="A81" s="41"/>
      <c r="B81" s="54"/>
      <c r="C81" s="54"/>
      <c r="D81" s="7"/>
      <c r="E81" s="42"/>
      <c r="F81" s="5"/>
      <c r="G81" s="181"/>
      <c r="H81" s="43"/>
      <c r="I81" s="42"/>
      <c r="J81" s="42"/>
      <c r="K81" s="42"/>
      <c r="L81" s="43"/>
      <c r="M81" s="44"/>
      <c r="N81" s="54"/>
      <c r="O81" s="544"/>
    </row>
    <row r="82" spans="1:15" ht="15.75">
      <c r="A82" s="41"/>
      <c r="B82" s="54"/>
      <c r="C82" s="54"/>
      <c r="D82" s="7"/>
      <c r="E82" s="54"/>
      <c r="F82" s="54"/>
      <c r="G82" s="181"/>
      <c r="H82" s="43"/>
      <c r="I82" s="42"/>
      <c r="J82" s="42"/>
      <c r="K82" s="42"/>
      <c r="L82" s="43"/>
      <c r="M82" s="44"/>
      <c r="N82" s="54"/>
      <c r="O82" s="544"/>
    </row>
    <row r="83" spans="1:15" ht="15.75">
      <c r="A83" s="41"/>
      <c r="B83" s="54"/>
      <c r="C83" s="54"/>
      <c r="D83" s="7"/>
      <c r="E83" s="42"/>
      <c r="F83" s="5"/>
      <c r="G83" s="181"/>
      <c r="H83" s="43"/>
      <c r="I83" s="42"/>
      <c r="J83" s="42"/>
      <c r="K83" s="42"/>
      <c r="L83" s="43"/>
      <c r="M83" s="44"/>
      <c r="N83" s="54"/>
      <c r="O83" s="544"/>
    </row>
    <row r="84" spans="1:15" ht="15.75">
      <c r="A84" s="41"/>
      <c r="B84" s="54"/>
      <c r="C84" s="54"/>
      <c r="D84" s="7"/>
      <c r="E84" s="42"/>
      <c r="F84" s="5"/>
      <c r="G84" s="181"/>
      <c r="H84" s="43"/>
      <c r="I84" s="42"/>
      <c r="J84" s="42"/>
      <c r="K84" s="42"/>
      <c r="L84" s="43"/>
      <c r="M84" s="44"/>
      <c r="N84" s="54"/>
      <c r="O84" s="544"/>
    </row>
    <row r="85" spans="1:15" ht="15.75">
      <c r="A85" s="41"/>
      <c r="B85" s="54"/>
      <c r="C85" s="54"/>
      <c r="D85" s="7"/>
      <c r="E85" s="42"/>
      <c r="F85" s="5"/>
      <c r="G85" s="181"/>
      <c r="H85" s="43"/>
      <c r="I85" s="42"/>
      <c r="J85" s="42"/>
      <c r="K85" s="42"/>
      <c r="L85" s="43"/>
      <c r="M85" s="44"/>
      <c r="N85" s="54"/>
      <c r="O85" s="544"/>
    </row>
    <row r="86" spans="1:15" ht="15.75">
      <c r="A86" s="41"/>
      <c r="B86" s="54"/>
      <c r="C86" s="54"/>
      <c r="D86" s="7"/>
      <c r="E86" s="42"/>
      <c r="F86" s="5"/>
      <c r="G86" s="181"/>
      <c r="H86" s="43"/>
      <c r="I86" s="42"/>
      <c r="J86" s="42"/>
      <c r="K86" s="42"/>
      <c r="L86" s="43"/>
      <c r="M86" s="44"/>
      <c r="N86" s="54"/>
      <c r="O86" s="544"/>
    </row>
    <row r="87" spans="1:15" ht="15.75">
      <c r="A87" s="41"/>
      <c r="B87" s="54"/>
      <c r="C87" s="54"/>
      <c r="D87" s="7"/>
      <c r="E87" s="54"/>
      <c r="F87" s="5"/>
      <c r="G87" s="181"/>
      <c r="H87" s="43"/>
      <c r="I87" s="42"/>
      <c r="J87" s="42"/>
      <c r="K87" s="42"/>
      <c r="L87" s="43"/>
      <c r="M87" s="44"/>
      <c r="N87" s="54"/>
      <c r="O87" s="544"/>
    </row>
    <row r="88" spans="1:15" ht="15.75">
      <c r="A88" s="41"/>
      <c r="B88" s="54"/>
      <c r="C88" s="54"/>
      <c r="D88" s="7"/>
      <c r="E88" s="54"/>
      <c r="F88" s="5"/>
      <c r="G88" s="181"/>
      <c r="H88" s="43"/>
      <c r="I88" s="42"/>
      <c r="J88" s="42"/>
      <c r="K88" s="42"/>
      <c r="L88" s="43"/>
      <c r="M88" s="44"/>
      <c r="N88" s="54"/>
      <c r="O88" s="544"/>
    </row>
    <row r="89" spans="1:15" ht="15.75">
      <c r="A89" s="41"/>
      <c r="B89" s="54"/>
      <c r="C89" s="54"/>
      <c r="D89" s="7"/>
      <c r="E89" s="42"/>
      <c r="F89" s="5"/>
      <c r="G89" s="181"/>
      <c r="H89" s="43"/>
      <c r="I89" s="42"/>
      <c r="J89" s="42"/>
      <c r="K89" s="42"/>
      <c r="L89" s="43"/>
      <c r="M89" s="44"/>
      <c r="N89" s="54"/>
      <c r="O89" s="544"/>
    </row>
    <row r="90" spans="1:15" ht="17.25">
      <c r="A90" s="3"/>
      <c r="B90" s="1"/>
      <c r="C90" s="11"/>
      <c r="D90" s="54"/>
      <c r="E90" s="9"/>
      <c r="F90" s="11"/>
      <c r="G90" s="44"/>
      <c r="H90" s="1"/>
      <c r="I90" s="182"/>
      <c r="J90" s="182"/>
      <c r="K90" s="182"/>
      <c r="L90" s="157"/>
      <c r="M90" s="1"/>
      <c r="N90" s="1"/>
      <c r="O90" s="539"/>
    </row>
    <row r="91" spans="1:15" ht="15.75">
      <c r="A91" s="3"/>
      <c r="B91" s="1"/>
      <c r="C91" s="11"/>
      <c r="D91" s="54"/>
      <c r="E91" s="9"/>
      <c r="F91" s="11"/>
      <c r="G91" s="44"/>
      <c r="H91" s="44"/>
      <c r="I91" s="44"/>
      <c r="J91" s="44"/>
      <c r="K91" s="44"/>
      <c r="L91" s="157"/>
      <c r="M91" s="1"/>
      <c r="N91" s="1"/>
      <c r="O91" s="539"/>
    </row>
    <row r="92" spans="1:15" ht="15.75">
      <c r="A92" s="3"/>
      <c r="B92" s="1"/>
      <c r="C92" s="11"/>
      <c r="D92" s="54"/>
      <c r="E92" s="9"/>
      <c r="F92" s="11"/>
      <c r="G92" s="44"/>
      <c r="H92" s="44"/>
      <c r="I92" s="44"/>
      <c r="J92" s="44"/>
      <c r="K92" s="44"/>
      <c r="L92" s="157"/>
      <c r="M92" s="1"/>
      <c r="N92" s="1"/>
      <c r="O92" s="539"/>
    </row>
    <row r="93" spans="1:15" ht="15.75">
      <c r="A93" s="157"/>
      <c r="B93" s="157"/>
      <c r="C93" s="157"/>
      <c r="D93" s="157"/>
      <c r="E93" s="8"/>
      <c r="F93" s="157"/>
      <c r="G93" s="157"/>
      <c r="H93" s="1"/>
      <c r="I93" s="157"/>
      <c r="J93" s="157"/>
      <c r="K93" s="157"/>
      <c r="L93" s="157"/>
      <c r="M93" s="24"/>
      <c r="N93" s="54"/>
      <c r="O93" s="545"/>
    </row>
    <row r="94" spans="1:15" ht="15.75">
      <c r="A94" s="54"/>
      <c r="B94" s="54"/>
      <c r="C94" s="54"/>
      <c r="D94" s="54"/>
      <c r="E94" s="9"/>
      <c r="F94" s="10"/>
      <c r="G94" s="11"/>
      <c r="H94" s="44"/>
      <c r="I94" s="44"/>
      <c r="J94" s="44"/>
      <c r="K94" s="44"/>
      <c r="L94" s="45"/>
      <c r="M94" s="44"/>
      <c r="N94" s="54"/>
      <c r="O94" s="546"/>
    </row>
    <row r="95" spans="1:15" ht="15.75">
      <c r="A95" s="54"/>
      <c r="B95" s="54"/>
      <c r="C95" s="54"/>
      <c r="D95" s="54"/>
      <c r="E95" s="9"/>
      <c r="F95" s="10"/>
      <c r="G95" s="11"/>
      <c r="H95" s="44"/>
      <c r="I95" s="44"/>
      <c r="J95" s="44"/>
      <c r="K95" s="44"/>
      <c r="L95" s="45"/>
      <c r="M95" s="44"/>
      <c r="N95" s="54"/>
      <c r="O95" s="546"/>
    </row>
    <row r="96" spans="1:15" ht="15.75">
      <c r="A96" s="54"/>
      <c r="B96" s="54"/>
      <c r="C96" s="54"/>
      <c r="D96" s="54"/>
      <c r="E96" s="9"/>
      <c r="F96" s="10"/>
      <c r="G96" s="11"/>
      <c r="H96" s="44"/>
      <c r="I96" s="44"/>
      <c r="J96" s="44"/>
      <c r="K96" s="44"/>
      <c r="L96" s="45"/>
      <c r="M96" s="44"/>
      <c r="N96" s="54"/>
      <c r="O96" s="546"/>
    </row>
    <row r="97" spans="1:15" ht="15.75">
      <c r="A97" s="54"/>
      <c r="B97" s="54"/>
      <c r="C97" s="54"/>
      <c r="D97" s="54"/>
      <c r="E97" s="9"/>
      <c r="F97" s="10"/>
      <c r="G97" s="11"/>
      <c r="H97" s="44"/>
      <c r="I97" s="44"/>
      <c r="J97" s="44"/>
      <c r="K97" s="44"/>
      <c r="L97" s="45"/>
      <c r="M97" s="44"/>
      <c r="N97" s="54"/>
      <c r="O97" s="546"/>
    </row>
    <row r="98" spans="1:15" ht="15.75">
      <c r="A98" s="54"/>
      <c r="B98" s="54"/>
      <c r="C98" s="54"/>
      <c r="D98" s="54"/>
      <c r="E98" s="9"/>
      <c r="F98" s="10"/>
      <c r="G98" s="11"/>
      <c r="H98" s="44"/>
      <c r="I98" s="44"/>
      <c r="J98" s="44"/>
      <c r="K98" s="44"/>
      <c r="L98" s="45"/>
      <c r="M98" s="44"/>
      <c r="N98" s="54"/>
      <c r="O98" s="546"/>
    </row>
    <row r="99" spans="1:15" ht="15.75">
      <c r="A99" s="54"/>
      <c r="B99" s="54"/>
      <c r="C99" s="54"/>
      <c r="D99" s="54"/>
      <c r="E99" s="9"/>
      <c r="F99" s="10"/>
      <c r="G99" s="11"/>
      <c r="H99" s="44"/>
      <c r="I99" s="44"/>
      <c r="J99" s="44"/>
      <c r="K99" s="44"/>
      <c r="L99" s="45"/>
      <c r="M99" s="44"/>
      <c r="N99" s="54"/>
      <c r="O99" s="546"/>
    </row>
    <row r="100" spans="1:15" ht="15.75">
      <c r="A100" s="54"/>
      <c r="B100" s="54"/>
      <c r="C100" s="54"/>
      <c r="D100" s="54"/>
      <c r="E100" s="9"/>
      <c r="F100" s="10"/>
      <c r="G100" s="11"/>
      <c r="H100" s="44"/>
      <c r="I100" s="44"/>
      <c r="J100" s="44"/>
      <c r="K100" s="44"/>
      <c r="L100" s="45"/>
      <c r="M100" s="44"/>
      <c r="N100" s="54"/>
      <c r="O100" s="546"/>
    </row>
    <row r="101" spans="1:15" ht="15.75">
      <c r="A101" s="54"/>
      <c r="B101" s="54"/>
      <c r="C101" s="54"/>
      <c r="D101" s="54"/>
      <c r="E101" s="9"/>
      <c r="F101" s="10"/>
      <c r="G101" s="11"/>
      <c r="H101" s="44"/>
      <c r="I101" s="44"/>
      <c r="J101" s="44"/>
      <c r="K101" s="44"/>
      <c r="L101" s="45"/>
      <c r="M101" s="44"/>
      <c r="N101" s="54"/>
      <c r="O101" s="546"/>
    </row>
    <row r="102" spans="1:15" ht="15.75">
      <c r="A102" s="54"/>
      <c r="B102" s="54"/>
      <c r="C102" s="54"/>
      <c r="D102" s="54"/>
      <c r="E102" s="9"/>
      <c r="F102" s="10"/>
      <c r="G102" s="11"/>
      <c r="H102" s="44"/>
      <c r="I102" s="44"/>
      <c r="J102" s="44"/>
      <c r="K102" s="44"/>
      <c r="L102" s="45"/>
      <c r="M102" s="44"/>
      <c r="N102" s="54"/>
      <c r="O102" s="546"/>
    </row>
    <row r="103" spans="1:15" ht="15.75">
      <c r="A103" s="54"/>
      <c r="B103" s="54"/>
      <c r="C103" s="54"/>
      <c r="D103" s="54"/>
      <c r="E103" s="9"/>
      <c r="F103" s="10"/>
      <c r="G103" s="11"/>
      <c r="H103" s="44"/>
      <c r="I103" s="44"/>
      <c r="J103" s="44"/>
      <c r="K103" s="44"/>
      <c r="L103" s="45"/>
      <c r="M103" s="44"/>
      <c r="N103" s="54"/>
      <c r="O103" s="546"/>
    </row>
    <row r="104" spans="1:15" ht="15.75">
      <c r="A104" s="54"/>
      <c r="B104" s="54"/>
      <c r="C104" s="54"/>
      <c r="D104" s="54"/>
      <c r="E104" s="9"/>
      <c r="F104" s="10"/>
      <c r="G104" s="11"/>
      <c r="H104" s="44"/>
      <c r="I104" s="44"/>
      <c r="J104" s="44"/>
      <c r="K104" s="44"/>
      <c r="L104" s="45"/>
      <c r="M104" s="44"/>
      <c r="N104" s="54"/>
      <c r="O104" s="546"/>
    </row>
    <row r="105" spans="1:15" ht="15.75">
      <c r="A105" s="54"/>
      <c r="B105" s="54"/>
      <c r="C105" s="54"/>
      <c r="D105" s="46" t="s">
        <v>257</v>
      </c>
      <c r="E105" s="9"/>
      <c r="F105" s="10"/>
      <c r="G105" s="11"/>
      <c r="H105" s="44"/>
      <c r="I105" s="44"/>
      <c r="J105" s="44"/>
      <c r="K105" s="44"/>
      <c r="L105" s="45"/>
      <c r="M105" s="44"/>
      <c r="N105" s="54"/>
      <c r="O105" s="546"/>
    </row>
    <row r="106" spans="1:15" ht="15.75">
      <c r="A106" s="54"/>
      <c r="B106" s="54"/>
      <c r="C106" s="54"/>
      <c r="D106" s="47" t="s">
        <v>351</v>
      </c>
      <c r="E106" s="9"/>
      <c r="F106" s="10"/>
      <c r="G106" s="11"/>
      <c r="H106" s="44"/>
      <c r="I106" s="44"/>
      <c r="J106" s="44"/>
      <c r="K106" s="44"/>
      <c r="L106" s="45"/>
      <c r="M106" s="44"/>
      <c r="N106" s="54"/>
      <c r="O106" s="546"/>
    </row>
    <row r="107" spans="1:15" ht="15.75">
      <c r="A107" s="1">
        <v>5.3</v>
      </c>
      <c r="B107" s="54"/>
      <c r="C107" s="54"/>
      <c r="D107" s="47" t="s">
        <v>352</v>
      </c>
      <c r="E107" s="9"/>
      <c r="F107" s="10"/>
      <c r="G107" s="11"/>
      <c r="H107" s="44"/>
      <c r="I107" s="44"/>
      <c r="J107" s="44"/>
      <c r="K107" s="44"/>
      <c r="L107" s="45"/>
      <c r="M107" s="44"/>
      <c r="N107" s="54"/>
      <c r="O107" s="546"/>
    </row>
    <row r="108" spans="1:15" ht="15.75">
      <c r="A108" s="54"/>
      <c r="B108" s="54"/>
      <c r="C108" s="54"/>
      <c r="D108" s="54"/>
      <c r="E108" s="9"/>
      <c r="F108" s="10"/>
      <c r="G108" s="11"/>
      <c r="H108" s="44"/>
      <c r="I108" s="44"/>
      <c r="J108" s="44"/>
      <c r="K108" s="44"/>
      <c r="L108" s="45"/>
      <c r="M108" s="44"/>
      <c r="N108" s="54"/>
      <c r="O108" s="546"/>
    </row>
    <row r="109" spans="1:15" ht="15.75">
      <c r="A109" s="54"/>
      <c r="B109" s="54"/>
      <c r="C109" s="54"/>
      <c r="D109" s="54"/>
      <c r="E109" s="9"/>
      <c r="F109" s="10"/>
      <c r="G109" s="11"/>
      <c r="H109" s="44"/>
      <c r="I109" s="44"/>
      <c r="J109" s="44"/>
      <c r="K109" s="44"/>
      <c r="L109" s="45"/>
      <c r="M109" s="44"/>
      <c r="N109" s="54"/>
      <c r="O109" s="546"/>
    </row>
    <row r="110" spans="1:15" ht="15.75">
      <c r="A110" s="54"/>
      <c r="B110" s="54"/>
      <c r="C110" s="54"/>
      <c r="D110" s="54"/>
      <c r="E110" s="9"/>
      <c r="F110" s="10"/>
      <c r="G110" s="11"/>
      <c r="H110" s="44"/>
      <c r="I110" s="44"/>
      <c r="J110" s="44"/>
      <c r="K110" s="44"/>
      <c r="L110" s="45"/>
      <c r="M110" s="44"/>
      <c r="N110" s="54"/>
      <c r="O110" s="546"/>
    </row>
    <row r="111" spans="1:15" ht="15.75">
      <c r="A111" s="54"/>
      <c r="B111" s="54"/>
      <c r="C111" s="54"/>
      <c r="D111" s="54"/>
      <c r="E111" s="9"/>
      <c r="F111" s="10"/>
      <c r="G111" s="11"/>
      <c r="H111" s="44"/>
      <c r="I111" s="44"/>
      <c r="J111" s="44"/>
      <c r="K111" s="44"/>
      <c r="L111" s="45"/>
      <c r="M111" s="44"/>
      <c r="N111" s="54"/>
      <c r="O111" s="546"/>
    </row>
    <row r="112" spans="1:15" ht="15.75">
      <c r="A112" s="54"/>
      <c r="B112" s="54"/>
      <c r="C112" s="54"/>
      <c r="D112" s="54"/>
      <c r="E112" s="9"/>
      <c r="F112" s="10"/>
      <c r="G112" s="11"/>
      <c r="H112" s="44"/>
      <c r="I112" s="44"/>
      <c r="J112" s="44"/>
      <c r="K112" s="44"/>
      <c r="L112" s="45"/>
      <c r="M112" s="44"/>
      <c r="N112" s="54"/>
      <c r="O112" s="546"/>
    </row>
    <row r="113" spans="1:15" ht="15.75">
      <c r="A113" s="54"/>
      <c r="B113" s="54"/>
      <c r="C113" s="54"/>
      <c r="D113" s="54"/>
      <c r="E113" s="9"/>
      <c r="F113" s="10"/>
      <c r="G113" s="11"/>
      <c r="H113" s="44"/>
      <c r="I113" s="44"/>
      <c r="J113" s="44"/>
      <c r="K113" s="44"/>
      <c r="L113" s="45"/>
      <c r="M113" s="44"/>
      <c r="N113" s="54"/>
      <c r="O113" s="546"/>
    </row>
    <row r="114" spans="1:15" ht="15.75">
      <c r="A114" s="54"/>
      <c r="B114" s="54"/>
      <c r="C114" s="54"/>
      <c r="D114" s="54"/>
      <c r="E114" s="9"/>
      <c r="F114" s="10"/>
      <c r="G114" s="11"/>
      <c r="H114" s="44"/>
      <c r="I114" s="44"/>
      <c r="J114" s="44"/>
      <c r="K114" s="44"/>
      <c r="L114" s="45"/>
      <c r="M114" s="44"/>
      <c r="N114" s="54"/>
      <c r="O114" s="546"/>
    </row>
    <row r="115" spans="1:15" ht="15.75">
      <c r="A115" s="54"/>
      <c r="B115" s="54"/>
      <c r="C115" s="54"/>
      <c r="D115" s="54"/>
      <c r="E115" s="9"/>
      <c r="F115" s="10"/>
      <c r="G115" s="11"/>
      <c r="H115" s="44"/>
      <c r="I115" s="44"/>
      <c r="J115" s="44"/>
      <c r="K115" s="44"/>
      <c r="L115" s="45"/>
      <c r="M115" s="44"/>
      <c r="N115" s="54"/>
      <c r="O115" s="546"/>
    </row>
    <row r="116" spans="1:15" ht="15.75">
      <c r="A116" s="54"/>
      <c r="B116" s="54"/>
      <c r="C116" s="54"/>
      <c r="D116" s="54"/>
      <c r="E116" s="9"/>
      <c r="F116" s="10"/>
      <c r="G116" s="11"/>
      <c r="H116" s="44"/>
      <c r="I116" s="44"/>
      <c r="J116" s="44"/>
      <c r="K116" s="44"/>
      <c r="L116" s="45"/>
      <c r="M116" s="44"/>
      <c r="N116" s="54"/>
      <c r="O116" s="546"/>
    </row>
    <row r="117" spans="1:15" ht="15.75">
      <c r="A117" s="48"/>
      <c r="B117" s="49"/>
      <c r="C117" s="50"/>
      <c r="D117" s="50"/>
      <c r="E117" s="51"/>
      <c r="F117" s="48"/>
      <c r="G117" s="48"/>
      <c r="H117" s="48"/>
      <c r="I117" s="52"/>
      <c r="J117" s="52"/>
      <c r="K117" s="52"/>
      <c r="L117" s="53"/>
      <c r="M117" s="48"/>
      <c r="N117" s="52"/>
      <c r="O117" s="547"/>
    </row>
    <row r="118" spans="1:15" ht="15.75">
      <c r="A118" s="24"/>
      <c r="B118" s="54"/>
      <c r="C118" s="55"/>
      <c r="D118" s="55"/>
      <c r="E118" s="40"/>
      <c r="F118" s="24"/>
      <c r="G118" s="24"/>
      <c r="H118" s="24"/>
      <c r="I118" s="56"/>
      <c r="J118" s="56"/>
      <c r="K118" s="56"/>
      <c r="L118" s="39"/>
      <c r="M118" s="24"/>
      <c r="N118" s="56"/>
      <c r="O118" s="548"/>
    </row>
    <row r="119" spans="1:15" ht="15.75">
      <c r="A119" s="54"/>
      <c r="B119" s="54"/>
      <c r="C119" s="54"/>
      <c r="D119" s="54"/>
      <c r="E119" s="9"/>
      <c r="F119" s="10"/>
      <c r="G119" s="11"/>
      <c r="H119" s="44"/>
      <c r="I119" s="44"/>
      <c r="J119" s="44"/>
      <c r="K119" s="44"/>
      <c r="L119" s="45"/>
      <c r="M119" s="44"/>
      <c r="N119" s="54"/>
      <c r="O119" s="546"/>
    </row>
    <row r="120" spans="1:15" ht="15.75">
      <c r="A120" s="54"/>
      <c r="B120" s="54"/>
      <c r="C120" s="54"/>
      <c r="D120" s="54"/>
      <c r="E120" s="9"/>
      <c r="F120" s="10"/>
      <c r="G120" s="11"/>
      <c r="H120" s="44"/>
      <c r="I120" s="44"/>
      <c r="J120" s="44"/>
      <c r="K120" s="44"/>
      <c r="L120" s="45"/>
      <c r="M120" s="44"/>
      <c r="N120" s="54"/>
      <c r="O120" s="546"/>
    </row>
    <row r="121" spans="1:15" ht="15.75">
      <c r="A121" s="54"/>
      <c r="B121" s="54"/>
      <c r="C121" s="54"/>
      <c r="D121" s="54"/>
      <c r="E121" s="9"/>
      <c r="F121" s="10"/>
      <c r="G121" s="11"/>
      <c r="H121" s="44"/>
      <c r="I121" s="44"/>
      <c r="J121" s="44"/>
      <c r="K121" s="44"/>
      <c r="L121" s="45"/>
      <c r="M121" s="44"/>
      <c r="N121" s="54"/>
      <c r="O121" s="546"/>
    </row>
  </sheetData>
  <autoFilter ref="A9:AA61" xr:uid="{00000000-0001-0000-0300-000000000000}"/>
  <mergeCells count="20">
    <mergeCell ref="A6:A8"/>
    <mergeCell ref="C6:C8"/>
    <mergeCell ref="D6:D8"/>
    <mergeCell ref="E6:E8"/>
    <mergeCell ref="P2:Q2"/>
    <mergeCell ref="P3:Q3"/>
    <mergeCell ref="A4:Q4"/>
    <mergeCell ref="A2:E2"/>
    <mergeCell ref="A3:E3"/>
    <mergeCell ref="F6:F8"/>
    <mergeCell ref="G6:G8"/>
    <mergeCell ref="H6:H8"/>
    <mergeCell ref="Q6:Q8"/>
    <mergeCell ref="R6:R8"/>
    <mergeCell ref="L6:L8"/>
    <mergeCell ref="M6:M8"/>
    <mergeCell ref="I6:I8"/>
    <mergeCell ref="N6:N8"/>
    <mergeCell ref="O6:O8"/>
    <mergeCell ref="P6:P8"/>
  </mergeCells>
  <conditionalFormatting sqref="E12:E13">
    <cfRule type="duplicateValues" dxfId="39" priority="6" stopIfTrue="1"/>
  </conditionalFormatting>
  <conditionalFormatting sqref="E14">
    <cfRule type="duplicateValues" dxfId="38" priority="5" stopIfTrue="1"/>
  </conditionalFormatting>
  <conditionalFormatting sqref="E22">
    <cfRule type="duplicateValues" dxfId="37" priority="4" stopIfTrue="1"/>
  </conditionalFormatting>
  <conditionalFormatting sqref="E37">
    <cfRule type="duplicateValues" dxfId="36" priority="3" stopIfTrue="1"/>
  </conditionalFormatting>
  <conditionalFormatting sqref="E44">
    <cfRule type="duplicateValues" dxfId="35" priority="2" stopIfTrue="1"/>
  </conditionalFormatting>
  <conditionalFormatting sqref="G14:G15">
    <cfRule type="duplicateValues" dxfId="34" priority="1" stopIfTrue="1"/>
  </conditionalFormatting>
  <pageMargins left="0.25" right="0" top="0.5" bottom="0.5" header="0.35433070866141703" footer="0.31496062992126"/>
  <pageSetup paperSize="9" scale="95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7"/>
  <sheetViews>
    <sheetView workbookViewId="0">
      <selection activeCell="I1" sqref="I1:K1048576"/>
    </sheetView>
  </sheetViews>
  <sheetFormatPr defaultRowHeight="15"/>
  <cols>
    <col min="1" max="1" width="5.83203125" style="2" customWidth="1"/>
    <col min="2" max="2" width="3.83203125" style="2" customWidth="1"/>
    <col min="3" max="3" width="6.33203125" style="2" customWidth="1"/>
    <col min="4" max="4" width="32" style="2" customWidth="1"/>
    <col min="5" max="5" width="12.5" style="2" customWidth="1"/>
    <col min="6" max="6" width="5.1640625" style="192" customWidth="1"/>
    <col min="7" max="7" width="5.6640625" style="192" customWidth="1"/>
    <col min="8" max="8" width="8.1640625" style="192" customWidth="1"/>
    <col min="9" max="11" width="6.5" style="192" hidden="1" customWidth="1"/>
    <col min="12" max="12" width="5.1640625" style="192" customWidth="1"/>
    <col min="13" max="13" width="7.33203125" style="192" customWidth="1"/>
    <col min="14" max="14" width="5.83203125" style="192" customWidth="1"/>
    <col min="15" max="15" width="14.1640625" style="553" customWidth="1"/>
    <col min="16" max="16" width="10.6640625" style="2" customWidth="1"/>
    <col min="17" max="17" width="57.33203125" style="2" customWidth="1"/>
    <col min="18" max="16384" width="9.33203125" style="2"/>
  </cols>
  <sheetData>
    <row r="1" spans="1:24" ht="19.5" customHeight="1">
      <c r="M1" s="583" t="s">
        <v>1918</v>
      </c>
      <c r="N1" s="583"/>
      <c r="O1" s="583"/>
      <c r="P1" s="583"/>
    </row>
    <row r="2" spans="1:24" ht="15.75" hidden="1">
      <c r="A2" s="812" t="s">
        <v>0</v>
      </c>
      <c r="B2" s="812"/>
      <c r="C2" s="812"/>
      <c r="D2" s="812"/>
      <c r="E2" s="812"/>
      <c r="F2" s="2"/>
      <c r="G2" s="2"/>
      <c r="H2" s="2"/>
      <c r="I2" s="2"/>
      <c r="J2" s="2"/>
      <c r="K2" s="2"/>
      <c r="L2" s="2"/>
      <c r="M2" s="2"/>
      <c r="N2" s="2"/>
      <c r="O2" s="794" t="s">
        <v>1</v>
      </c>
      <c r="P2" s="794"/>
      <c r="Q2" s="794"/>
      <c r="R2" s="582"/>
      <c r="S2" s="582"/>
      <c r="T2" s="582"/>
      <c r="U2" s="582"/>
      <c r="V2" s="582"/>
      <c r="W2" s="582"/>
      <c r="X2" s="582"/>
    </row>
    <row r="3" spans="1:24" ht="15.75" hidden="1">
      <c r="A3" s="813" t="s">
        <v>1909</v>
      </c>
      <c r="B3" s="813"/>
      <c r="C3" s="813"/>
      <c r="D3" s="813"/>
      <c r="E3" s="813"/>
      <c r="F3" s="2"/>
      <c r="G3" s="2"/>
      <c r="H3" s="2"/>
      <c r="I3" s="2"/>
      <c r="J3" s="2"/>
      <c r="K3" s="2"/>
      <c r="L3" s="2"/>
      <c r="M3" s="2"/>
      <c r="N3" s="2"/>
      <c r="O3" s="794" t="s">
        <v>1908</v>
      </c>
      <c r="P3" s="794"/>
      <c r="Q3" s="794"/>
      <c r="R3" s="573"/>
      <c r="S3" s="573"/>
      <c r="T3" s="573"/>
      <c r="U3" s="573"/>
      <c r="V3" s="573"/>
      <c r="W3" s="573"/>
      <c r="X3" s="573"/>
    </row>
    <row r="4" spans="1:24">
      <c r="A4" s="138"/>
      <c r="B4" s="138"/>
      <c r="C4" s="138"/>
      <c r="D4" s="138"/>
      <c r="E4" s="166"/>
      <c r="F4" s="166"/>
      <c r="G4" s="520"/>
      <c r="H4" s="520"/>
      <c r="I4" s="520"/>
      <c r="J4" s="520"/>
      <c r="K4" s="520"/>
      <c r="L4" s="520"/>
      <c r="M4" s="520"/>
      <c r="N4" s="520"/>
      <c r="O4" s="554"/>
      <c r="P4" s="518"/>
    </row>
    <row r="5" spans="1:24" s="197" customFormat="1" ht="33.75" customHeight="1">
      <c r="A5" s="808" t="s">
        <v>1104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</row>
    <row r="6" spans="1:24" ht="10.5" customHeight="1">
      <c r="A6" s="140"/>
      <c r="B6" s="140"/>
      <c r="C6" s="140"/>
      <c r="D6" s="140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555"/>
    </row>
    <row r="7" spans="1:24" s="586" customFormat="1" ht="12.75" customHeight="1">
      <c r="A7" s="803" t="s">
        <v>32</v>
      </c>
      <c r="B7" s="579"/>
      <c r="C7" s="803" t="s">
        <v>33</v>
      </c>
      <c r="D7" s="803" t="s">
        <v>34</v>
      </c>
      <c r="E7" s="803" t="s">
        <v>35</v>
      </c>
      <c r="F7" s="802" t="s">
        <v>328</v>
      </c>
      <c r="G7" s="802" t="s">
        <v>1052</v>
      </c>
      <c r="H7" s="802" t="s">
        <v>147</v>
      </c>
      <c r="I7" s="811" t="s">
        <v>1939</v>
      </c>
      <c r="J7" s="632" t="s">
        <v>1937</v>
      </c>
      <c r="K7" s="632" t="s">
        <v>1937</v>
      </c>
      <c r="L7" s="802" t="s">
        <v>651</v>
      </c>
      <c r="M7" s="802" t="s">
        <v>652</v>
      </c>
      <c r="N7" s="780" t="s">
        <v>1927</v>
      </c>
      <c r="O7" s="802" t="s">
        <v>653</v>
      </c>
      <c r="P7" s="784" t="s">
        <v>254</v>
      </c>
      <c r="Q7" s="799" t="s">
        <v>1895</v>
      </c>
    </row>
    <row r="8" spans="1:24" s="586" customFormat="1" ht="16.5" customHeight="1">
      <c r="A8" s="803"/>
      <c r="B8" s="579"/>
      <c r="C8" s="803"/>
      <c r="D8" s="803"/>
      <c r="E8" s="803"/>
      <c r="F8" s="803"/>
      <c r="G8" s="803"/>
      <c r="H8" s="802"/>
      <c r="I8" s="811"/>
      <c r="J8" s="632" t="s">
        <v>1940</v>
      </c>
      <c r="K8" s="632" t="s">
        <v>1936</v>
      </c>
      <c r="L8" s="802"/>
      <c r="M8" s="802"/>
      <c r="N8" s="780"/>
      <c r="O8" s="802"/>
      <c r="P8" s="784"/>
      <c r="Q8" s="800"/>
    </row>
    <row r="9" spans="1:24" s="586" customFormat="1" ht="14.25" customHeight="1">
      <c r="A9" s="803"/>
      <c r="B9" s="579"/>
      <c r="C9" s="803"/>
      <c r="D9" s="803"/>
      <c r="E9" s="803"/>
      <c r="F9" s="803"/>
      <c r="G9" s="803"/>
      <c r="H9" s="802"/>
      <c r="I9" s="811"/>
      <c r="J9" s="632"/>
      <c r="K9" s="632"/>
      <c r="L9" s="802"/>
      <c r="M9" s="802"/>
      <c r="N9" s="780"/>
      <c r="O9" s="802"/>
      <c r="P9" s="784"/>
      <c r="Q9" s="801"/>
    </row>
    <row r="10" spans="1:24" ht="11.25" customHeight="1">
      <c r="A10" s="190"/>
      <c r="B10" s="190"/>
      <c r="C10" s="190"/>
      <c r="D10" s="190"/>
      <c r="E10" s="190"/>
      <c r="F10" s="190"/>
      <c r="G10" s="190"/>
      <c r="H10" s="526"/>
      <c r="I10" s="633"/>
      <c r="J10" s="633"/>
      <c r="K10" s="633"/>
      <c r="L10" s="526"/>
      <c r="M10" s="526"/>
      <c r="N10" s="526"/>
      <c r="O10" s="527"/>
      <c r="P10" s="156"/>
      <c r="Q10" s="585"/>
    </row>
    <row r="11" spans="1:24" s="197" customFormat="1" ht="18.75" customHeight="1">
      <c r="A11" s="145">
        <f>IF(B11&lt;&gt;"",SUBTOTAL(103,$B$11:$B11),"")</f>
        <v>1</v>
      </c>
      <c r="B11" s="190">
        <v>1</v>
      </c>
      <c r="C11" s="145">
        <v>1</v>
      </c>
      <c r="D11" s="147" t="s">
        <v>41</v>
      </c>
      <c r="E11" s="150" t="s">
        <v>149</v>
      </c>
      <c r="F11" s="148">
        <v>2</v>
      </c>
      <c r="G11" s="150" t="s">
        <v>37</v>
      </c>
      <c r="H11" s="148" t="s">
        <v>734</v>
      </c>
      <c r="I11" s="145">
        <v>24</v>
      </c>
      <c r="J11" s="145">
        <v>12</v>
      </c>
      <c r="K11" s="145"/>
      <c r="L11" s="190">
        <v>1</v>
      </c>
      <c r="M11" s="148">
        <v>36</v>
      </c>
      <c r="N11" s="190">
        <v>69</v>
      </c>
      <c r="O11" s="172" t="s">
        <v>1102</v>
      </c>
      <c r="P11" s="196"/>
      <c r="Q11" s="584" t="s">
        <v>1548</v>
      </c>
    </row>
    <row r="12" spans="1:24" s="197" customFormat="1" ht="18.75" customHeight="1">
      <c r="A12" s="145">
        <f>IF(B12&lt;&gt;"",SUBTOTAL(103,$B$11:$B12),"")</f>
        <v>2</v>
      </c>
      <c r="B12" s="190">
        <v>1</v>
      </c>
      <c r="C12" s="145">
        <v>1</v>
      </c>
      <c r="D12" s="188" t="s">
        <v>65</v>
      </c>
      <c r="E12" s="150" t="s">
        <v>150</v>
      </c>
      <c r="F12" s="148">
        <v>2</v>
      </c>
      <c r="G12" s="148" t="s">
        <v>37</v>
      </c>
      <c r="H12" s="148" t="s">
        <v>734</v>
      </c>
      <c r="I12" s="145">
        <v>24</v>
      </c>
      <c r="J12" s="145">
        <v>12</v>
      </c>
      <c r="K12" s="145"/>
      <c r="L12" s="190">
        <v>1</v>
      </c>
      <c r="M12" s="148">
        <v>36</v>
      </c>
      <c r="N12" s="190">
        <v>6</v>
      </c>
      <c r="O12" s="557" t="s">
        <v>1057</v>
      </c>
      <c r="P12" s="198"/>
      <c r="Q12" s="584" t="s">
        <v>1548</v>
      </c>
    </row>
    <row r="13" spans="1:24" s="197" customFormat="1" ht="18.75" customHeight="1">
      <c r="A13" s="145"/>
      <c r="B13" s="190"/>
      <c r="C13" s="145"/>
      <c r="D13" s="529" t="s">
        <v>313</v>
      </c>
      <c r="E13" s="173"/>
      <c r="F13" s="148"/>
      <c r="G13" s="148"/>
      <c r="H13" s="148"/>
      <c r="I13" s="550">
        <f>SUM(I11:I12)</f>
        <v>48</v>
      </c>
      <c r="J13" s="550">
        <f t="shared" ref="J13:K13" si="0">SUM(J11:J12)</f>
        <v>24</v>
      </c>
      <c r="K13" s="550">
        <f t="shared" si="0"/>
        <v>0</v>
      </c>
      <c r="L13" s="550">
        <f>SUM(L11:L12)</f>
        <v>2</v>
      </c>
      <c r="M13" s="550">
        <f>SUM(M11:M12)</f>
        <v>72</v>
      </c>
      <c r="N13" s="190"/>
      <c r="O13" s="557"/>
      <c r="P13" s="198"/>
      <c r="Q13" s="584" t="s">
        <v>1548</v>
      </c>
    </row>
    <row r="14" spans="1:24" s="197" customFormat="1" ht="31.5">
      <c r="A14" s="145">
        <v>1</v>
      </c>
      <c r="B14" s="190">
        <v>1</v>
      </c>
      <c r="C14" s="145">
        <v>2</v>
      </c>
      <c r="D14" s="187" t="s">
        <v>1099</v>
      </c>
      <c r="E14" s="150" t="s">
        <v>1100</v>
      </c>
      <c r="F14" s="148">
        <v>2</v>
      </c>
      <c r="G14" s="148" t="s">
        <v>37</v>
      </c>
      <c r="H14" s="148" t="s">
        <v>734</v>
      </c>
      <c r="I14" s="145">
        <v>24</v>
      </c>
      <c r="J14" s="145">
        <v>12</v>
      </c>
      <c r="K14" s="145"/>
      <c r="L14" s="190">
        <v>1</v>
      </c>
      <c r="M14" s="148">
        <v>36</v>
      </c>
      <c r="N14" s="190">
        <v>31</v>
      </c>
      <c r="O14" s="173" t="s">
        <v>1097</v>
      </c>
      <c r="P14" s="196"/>
      <c r="Q14" s="584" t="s">
        <v>1492</v>
      </c>
    </row>
    <row r="15" spans="1:24" s="197" customFormat="1" ht="19.5" customHeight="1">
      <c r="A15" s="145"/>
      <c r="B15" s="190"/>
      <c r="C15" s="145"/>
      <c r="D15" s="529" t="s">
        <v>313</v>
      </c>
      <c r="E15" s="150"/>
      <c r="F15" s="148"/>
      <c r="G15" s="148"/>
      <c r="H15" s="148"/>
      <c r="I15" s="525">
        <f>I14</f>
        <v>24</v>
      </c>
      <c r="J15" s="525">
        <f t="shared" ref="J15:K15" si="1">J14</f>
        <v>12</v>
      </c>
      <c r="K15" s="525">
        <f t="shared" si="1"/>
        <v>0</v>
      </c>
      <c r="L15" s="516">
        <v>1</v>
      </c>
      <c r="M15" s="525">
        <f>M14</f>
        <v>36</v>
      </c>
      <c r="N15" s="190"/>
      <c r="O15" s="173"/>
      <c r="P15" s="196"/>
      <c r="Q15" s="584" t="s">
        <v>1492</v>
      </c>
    </row>
    <row r="16" spans="1:24" s="197" customFormat="1" ht="19.5" customHeight="1">
      <c r="A16" s="145">
        <v>1</v>
      </c>
      <c r="B16" s="145">
        <v>1</v>
      </c>
      <c r="C16" s="145">
        <v>3</v>
      </c>
      <c r="D16" s="147" t="s">
        <v>39</v>
      </c>
      <c r="E16" s="150" t="s">
        <v>154</v>
      </c>
      <c r="F16" s="148">
        <v>3</v>
      </c>
      <c r="G16" s="150" t="s">
        <v>37</v>
      </c>
      <c r="H16" s="148" t="s">
        <v>744</v>
      </c>
      <c r="I16" s="145">
        <v>36</v>
      </c>
      <c r="J16" s="145">
        <v>18</v>
      </c>
      <c r="K16" s="145"/>
      <c r="L16" s="190">
        <v>1</v>
      </c>
      <c r="M16" s="148">
        <v>54</v>
      </c>
      <c r="N16" s="190">
        <v>84</v>
      </c>
      <c r="O16" s="172" t="s">
        <v>1102</v>
      </c>
      <c r="P16" s="191"/>
      <c r="Q16" s="584" t="s">
        <v>1493</v>
      </c>
    </row>
    <row r="17" spans="1:17" s="197" customFormat="1" ht="19.5" customHeight="1">
      <c r="A17" s="145">
        <v>2</v>
      </c>
      <c r="B17" s="190">
        <v>1</v>
      </c>
      <c r="C17" s="145">
        <v>3</v>
      </c>
      <c r="D17" s="183" t="s">
        <v>901</v>
      </c>
      <c r="E17" s="184" t="s">
        <v>902</v>
      </c>
      <c r="F17" s="186">
        <v>3</v>
      </c>
      <c r="G17" s="186" t="s">
        <v>37</v>
      </c>
      <c r="H17" s="186" t="s">
        <v>753</v>
      </c>
      <c r="I17" s="145">
        <v>34</v>
      </c>
      <c r="J17" s="145">
        <v>12</v>
      </c>
      <c r="K17" s="145">
        <v>5</v>
      </c>
      <c r="L17" s="190">
        <v>1</v>
      </c>
      <c r="M17" s="148">
        <v>51</v>
      </c>
      <c r="N17" s="190">
        <v>30</v>
      </c>
      <c r="O17" s="558" t="s">
        <v>1096</v>
      </c>
      <c r="P17" s="196"/>
      <c r="Q17" s="584" t="s">
        <v>1493</v>
      </c>
    </row>
    <row r="18" spans="1:17" s="197" customFormat="1" ht="19.5" customHeight="1">
      <c r="A18" s="145">
        <v>3</v>
      </c>
      <c r="B18" s="190">
        <v>1</v>
      </c>
      <c r="C18" s="145">
        <v>3</v>
      </c>
      <c r="D18" s="147" t="s">
        <v>451</v>
      </c>
      <c r="E18" s="150" t="s">
        <v>452</v>
      </c>
      <c r="F18" s="148">
        <v>3</v>
      </c>
      <c r="G18" s="148" t="s">
        <v>37</v>
      </c>
      <c r="H18" s="148" t="s">
        <v>744</v>
      </c>
      <c r="I18" s="145">
        <v>36</v>
      </c>
      <c r="J18" s="145">
        <v>18</v>
      </c>
      <c r="K18" s="145"/>
      <c r="L18" s="190">
        <v>1</v>
      </c>
      <c r="M18" s="148">
        <v>54</v>
      </c>
      <c r="N18" s="190">
        <v>21</v>
      </c>
      <c r="O18" s="557" t="s">
        <v>1057</v>
      </c>
      <c r="P18" s="198"/>
      <c r="Q18" s="584" t="s">
        <v>1493</v>
      </c>
    </row>
    <row r="19" spans="1:17" s="197" customFormat="1" ht="18" customHeight="1">
      <c r="A19" s="145"/>
      <c r="B19" s="190"/>
      <c r="C19" s="145"/>
      <c r="D19" s="529" t="s">
        <v>313</v>
      </c>
      <c r="E19" s="173"/>
      <c r="F19" s="148"/>
      <c r="G19" s="148"/>
      <c r="H19" s="148"/>
      <c r="I19" s="550">
        <f>SUM(I16:I18)</f>
        <v>106</v>
      </c>
      <c r="J19" s="550">
        <f t="shared" ref="J19:K19" si="2">SUM(J16:J18)</f>
        <v>48</v>
      </c>
      <c r="K19" s="550">
        <f t="shared" si="2"/>
        <v>5</v>
      </c>
      <c r="L19" s="550">
        <f>SUM(L16:L18)</f>
        <v>3</v>
      </c>
      <c r="M19" s="550">
        <f>SUM(M16:M18)</f>
        <v>159</v>
      </c>
      <c r="N19" s="190"/>
      <c r="O19" s="557"/>
      <c r="P19" s="198"/>
      <c r="Q19" s="584" t="s">
        <v>1493</v>
      </c>
    </row>
    <row r="20" spans="1:17" s="197" customFormat="1" ht="19.5" customHeight="1">
      <c r="A20" s="145">
        <v>1</v>
      </c>
      <c r="B20" s="190">
        <v>1</v>
      </c>
      <c r="C20" s="145">
        <v>6</v>
      </c>
      <c r="D20" s="147" t="s">
        <v>77</v>
      </c>
      <c r="E20" s="150" t="s">
        <v>162</v>
      </c>
      <c r="F20" s="148">
        <v>3</v>
      </c>
      <c r="G20" s="150" t="s">
        <v>44</v>
      </c>
      <c r="H20" s="148" t="s">
        <v>744</v>
      </c>
      <c r="I20" s="145">
        <v>36</v>
      </c>
      <c r="J20" s="145">
        <v>18</v>
      </c>
      <c r="K20" s="145"/>
      <c r="L20" s="190">
        <v>1</v>
      </c>
      <c r="M20" s="148">
        <v>54</v>
      </c>
      <c r="N20" s="190">
        <v>34</v>
      </c>
      <c r="O20" s="172" t="s">
        <v>1053</v>
      </c>
      <c r="P20" s="191"/>
      <c r="Q20" s="584" t="s">
        <v>1497</v>
      </c>
    </row>
    <row r="21" spans="1:17" s="197" customFormat="1" ht="18" customHeight="1">
      <c r="A21" s="145"/>
      <c r="B21" s="190"/>
      <c r="C21" s="145"/>
      <c r="D21" s="529" t="s">
        <v>313</v>
      </c>
      <c r="E21" s="150"/>
      <c r="F21" s="148"/>
      <c r="G21" s="148"/>
      <c r="H21" s="148"/>
      <c r="I21" s="525">
        <f>I20</f>
        <v>36</v>
      </c>
      <c r="J21" s="525">
        <f t="shared" ref="J21:K21" si="3">J20</f>
        <v>18</v>
      </c>
      <c r="K21" s="525">
        <f t="shared" si="3"/>
        <v>0</v>
      </c>
      <c r="L21" s="516">
        <v>1</v>
      </c>
      <c r="M21" s="525">
        <f>M20</f>
        <v>54</v>
      </c>
      <c r="N21" s="190"/>
      <c r="O21" s="172"/>
      <c r="P21" s="191"/>
      <c r="Q21" s="584" t="s">
        <v>1497</v>
      </c>
    </row>
    <row r="22" spans="1:17" s="197" customFormat="1" ht="18.75" customHeight="1">
      <c r="A22" s="145">
        <v>1</v>
      </c>
      <c r="B22" s="190">
        <v>1</v>
      </c>
      <c r="C22" s="145">
        <v>9</v>
      </c>
      <c r="D22" s="183" t="s">
        <v>391</v>
      </c>
      <c r="E22" s="184" t="s">
        <v>392</v>
      </c>
      <c r="F22" s="186">
        <v>3</v>
      </c>
      <c r="G22" s="186" t="s">
        <v>44</v>
      </c>
      <c r="H22" s="148" t="s">
        <v>744</v>
      </c>
      <c r="I22" s="145">
        <v>36</v>
      </c>
      <c r="J22" s="145">
        <v>18</v>
      </c>
      <c r="K22" s="145"/>
      <c r="L22" s="190">
        <v>1</v>
      </c>
      <c r="M22" s="148">
        <v>54</v>
      </c>
      <c r="N22" s="190">
        <v>30</v>
      </c>
      <c r="O22" s="558" t="s">
        <v>1096</v>
      </c>
      <c r="P22" s="196"/>
      <c r="Q22" s="584" t="s">
        <v>1495</v>
      </c>
    </row>
    <row r="23" spans="1:17" s="197" customFormat="1" ht="18.75" customHeight="1">
      <c r="A23" s="145">
        <v>2</v>
      </c>
      <c r="B23" s="190">
        <v>1</v>
      </c>
      <c r="C23" s="145">
        <v>9</v>
      </c>
      <c r="D23" s="147" t="s">
        <v>391</v>
      </c>
      <c r="E23" s="150" t="s">
        <v>392</v>
      </c>
      <c r="F23" s="148">
        <v>3</v>
      </c>
      <c r="G23" s="148" t="s">
        <v>44</v>
      </c>
      <c r="H23" s="148" t="s">
        <v>744</v>
      </c>
      <c r="I23" s="145">
        <v>36</v>
      </c>
      <c r="J23" s="145">
        <v>18</v>
      </c>
      <c r="K23" s="145"/>
      <c r="L23" s="190">
        <v>1</v>
      </c>
      <c r="M23" s="148">
        <v>54</v>
      </c>
      <c r="N23" s="190">
        <v>6</v>
      </c>
      <c r="O23" s="557" t="s">
        <v>1057</v>
      </c>
      <c r="P23" s="198"/>
      <c r="Q23" s="584" t="s">
        <v>1495</v>
      </c>
    </row>
    <row r="24" spans="1:17" s="197" customFormat="1" ht="18" customHeight="1">
      <c r="A24" s="145"/>
      <c r="B24" s="190"/>
      <c r="C24" s="145"/>
      <c r="D24" s="529" t="s">
        <v>313</v>
      </c>
      <c r="E24" s="173"/>
      <c r="F24" s="148"/>
      <c r="G24" s="148"/>
      <c r="H24" s="148"/>
      <c r="I24" s="550">
        <f>SUM(I22:I23)</f>
        <v>72</v>
      </c>
      <c r="J24" s="550">
        <f t="shared" ref="J24:K24" si="4">SUM(J22:J23)</f>
        <v>36</v>
      </c>
      <c r="K24" s="550">
        <f t="shared" si="4"/>
        <v>0</v>
      </c>
      <c r="L24" s="550">
        <f>SUM(L22:L23)</f>
        <v>2</v>
      </c>
      <c r="M24" s="550">
        <f>SUM(M22:M23)</f>
        <v>108</v>
      </c>
      <c r="N24" s="190"/>
      <c r="O24" s="557"/>
      <c r="P24" s="198"/>
      <c r="Q24" s="584" t="s">
        <v>1495</v>
      </c>
    </row>
    <row r="25" spans="1:17" s="197" customFormat="1" ht="18" customHeight="1">
      <c r="A25" s="145">
        <v>1</v>
      </c>
      <c r="B25" s="190">
        <v>1</v>
      </c>
      <c r="C25" s="145">
        <v>10</v>
      </c>
      <c r="D25" s="185" t="s">
        <v>87</v>
      </c>
      <c r="E25" s="184" t="s">
        <v>174</v>
      </c>
      <c r="F25" s="186">
        <v>3</v>
      </c>
      <c r="G25" s="186" t="s">
        <v>44</v>
      </c>
      <c r="H25" s="148" t="s">
        <v>744</v>
      </c>
      <c r="I25" s="145">
        <v>36</v>
      </c>
      <c r="J25" s="145">
        <v>18</v>
      </c>
      <c r="K25" s="145"/>
      <c r="L25" s="190">
        <v>1</v>
      </c>
      <c r="M25" s="148">
        <v>54</v>
      </c>
      <c r="N25" s="190">
        <v>8</v>
      </c>
      <c r="O25" s="557" t="s">
        <v>1055</v>
      </c>
      <c r="P25" s="198"/>
      <c r="Q25" s="584" t="s">
        <v>1515</v>
      </c>
    </row>
    <row r="26" spans="1:17" s="197" customFormat="1" ht="18" customHeight="1">
      <c r="A26" s="145"/>
      <c r="B26" s="190"/>
      <c r="C26" s="145"/>
      <c r="D26" s="529" t="s">
        <v>313</v>
      </c>
      <c r="E26" s="150"/>
      <c r="F26" s="148"/>
      <c r="G26" s="148"/>
      <c r="H26" s="148"/>
      <c r="I26" s="525">
        <f>I25</f>
        <v>36</v>
      </c>
      <c r="J26" s="525">
        <f t="shared" ref="J26:K26" si="5">J25</f>
        <v>18</v>
      </c>
      <c r="K26" s="525">
        <f t="shared" si="5"/>
        <v>0</v>
      </c>
      <c r="L26" s="516">
        <v>1</v>
      </c>
      <c r="M26" s="525">
        <f>M25</f>
        <v>54</v>
      </c>
      <c r="N26" s="190"/>
      <c r="O26" s="557"/>
      <c r="P26" s="198"/>
      <c r="Q26" s="584" t="s">
        <v>1515</v>
      </c>
    </row>
    <row r="27" spans="1:17" s="197" customFormat="1" ht="19.5" customHeight="1">
      <c r="A27" s="145">
        <v>1</v>
      </c>
      <c r="B27" s="190">
        <v>1</v>
      </c>
      <c r="C27" s="145">
        <v>11</v>
      </c>
      <c r="D27" s="185" t="s">
        <v>558</v>
      </c>
      <c r="E27" s="184" t="s">
        <v>557</v>
      </c>
      <c r="F27" s="186">
        <v>3</v>
      </c>
      <c r="G27" s="186" t="s">
        <v>44</v>
      </c>
      <c r="H27" s="148" t="s">
        <v>744</v>
      </c>
      <c r="I27" s="145">
        <v>36</v>
      </c>
      <c r="J27" s="145">
        <v>18</v>
      </c>
      <c r="K27" s="145"/>
      <c r="L27" s="190">
        <v>1</v>
      </c>
      <c r="M27" s="148">
        <v>54</v>
      </c>
      <c r="N27" s="190">
        <v>8</v>
      </c>
      <c r="O27" s="557" t="s">
        <v>1055</v>
      </c>
      <c r="P27" s="198"/>
      <c r="Q27" s="584" t="s">
        <v>1511</v>
      </c>
    </row>
    <row r="28" spans="1:17" s="197" customFormat="1" ht="19.5" customHeight="1">
      <c r="A28" s="145">
        <v>2</v>
      </c>
      <c r="B28" s="190">
        <v>1</v>
      </c>
      <c r="C28" s="145">
        <v>11</v>
      </c>
      <c r="D28" s="185" t="s">
        <v>86</v>
      </c>
      <c r="E28" s="184" t="s">
        <v>175</v>
      </c>
      <c r="F28" s="186">
        <v>3</v>
      </c>
      <c r="G28" s="186" t="s">
        <v>37</v>
      </c>
      <c r="H28" s="148" t="s">
        <v>744</v>
      </c>
      <c r="I28" s="145">
        <v>36</v>
      </c>
      <c r="J28" s="145">
        <v>18</v>
      </c>
      <c r="K28" s="145"/>
      <c r="L28" s="190">
        <v>1</v>
      </c>
      <c r="M28" s="148">
        <v>54</v>
      </c>
      <c r="N28" s="190">
        <v>21</v>
      </c>
      <c r="O28" s="559" t="s">
        <v>1055</v>
      </c>
      <c r="P28" s="198"/>
      <c r="Q28" s="584" t="s">
        <v>1511</v>
      </c>
    </row>
    <row r="29" spans="1:17" s="197" customFormat="1" ht="19.5" customHeight="1">
      <c r="A29" s="145"/>
      <c r="B29" s="190"/>
      <c r="C29" s="145"/>
      <c r="D29" s="529" t="s">
        <v>313</v>
      </c>
      <c r="E29" s="173"/>
      <c r="F29" s="148"/>
      <c r="G29" s="148"/>
      <c r="H29" s="148"/>
      <c r="I29" s="550">
        <f>SUM(I27:I28)</f>
        <v>72</v>
      </c>
      <c r="J29" s="550">
        <f t="shared" ref="J29:K29" si="6">SUM(J27:J28)</f>
        <v>36</v>
      </c>
      <c r="K29" s="550">
        <f t="shared" si="6"/>
        <v>0</v>
      </c>
      <c r="L29" s="550">
        <f>SUM(L27:L28)</f>
        <v>2</v>
      </c>
      <c r="M29" s="550">
        <f>SUM(M27:M28)</f>
        <v>108</v>
      </c>
      <c r="N29" s="190"/>
      <c r="O29" s="559"/>
      <c r="P29" s="198"/>
      <c r="Q29" s="584" t="s">
        <v>1511</v>
      </c>
    </row>
    <row r="30" spans="1:17" s="197" customFormat="1" ht="22.5" customHeight="1">
      <c r="A30" s="145">
        <v>1</v>
      </c>
      <c r="B30" s="190">
        <v>1</v>
      </c>
      <c r="C30" s="145">
        <v>12</v>
      </c>
      <c r="D30" s="185" t="s">
        <v>756</v>
      </c>
      <c r="E30" s="199" t="s">
        <v>757</v>
      </c>
      <c r="F30" s="186">
        <v>3</v>
      </c>
      <c r="G30" s="186" t="s">
        <v>37</v>
      </c>
      <c r="H30" s="186" t="s">
        <v>753</v>
      </c>
      <c r="I30" s="145">
        <v>34</v>
      </c>
      <c r="J30" s="145">
        <v>12</v>
      </c>
      <c r="K30" s="145">
        <v>5</v>
      </c>
      <c r="L30" s="190">
        <v>1</v>
      </c>
      <c r="M30" s="148">
        <v>51</v>
      </c>
      <c r="N30" s="190">
        <v>21</v>
      </c>
      <c r="O30" s="559" t="s">
        <v>1055</v>
      </c>
      <c r="P30" s="198"/>
      <c r="Q30" s="584" t="s">
        <v>1500</v>
      </c>
    </row>
    <row r="31" spans="1:17" s="197" customFormat="1" ht="26.25" customHeight="1">
      <c r="A31" s="145">
        <v>2</v>
      </c>
      <c r="B31" s="190">
        <v>1</v>
      </c>
      <c r="C31" s="145">
        <v>12</v>
      </c>
      <c r="D31" s="185" t="s">
        <v>516</v>
      </c>
      <c r="E31" s="184" t="s">
        <v>517</v>
      </c>
      <c r="F31" s="186">
        <v>3</v>
      </c>
      <c r="G31" s="186" t="s">
        <v>44</v>
      </c>
      <c r="H31" s="148" t="s">
        <v>744</v>
      </c>
      <c r="I31" s="145">
        <v>36</v>
      </c>
      <c r="J31" s="145">
        <v>18</v>
      </c>
      <c r="K31" s="145"/>
      <c r="L31" s="190">
        <v>1</v>
      </c>
      <c r="M31" s="148">
        <v>54</v>
      </c>
      <c r="N31" s="190">
        <v>21</v>
      </c>
      <c r="O31" s="557" t="s">
        <v>1055</v>
      </c>
      <c r="P31" s="198"/>
      <c r="Q31" s="584" t="s">
        <v>1500</v>
      </c>
    </row>
    <row r="32" spans="1:17" s="197" customFormat="1" ht="18" customHeight="1">
      <c r="A32" s="145"/>
      <c r="B32" s="190"/>
      <c r="C32" s="145"/>
      <c r="D32" s="529" t="s">
        <v>313</v>
      </c>
      <c r="E32" s="173"/>
      <c r="F32" s="148"/>
      <c r="G32" s="148"/>
      <c r="H32" s="148"/>
      <c r="I32" s="550">
        <f>SUM(I30:I31)</f>
        <v>70</v>
      </c>
      <c r="J32" s="550">
        <f t="shared" ref="J32:K32" si="7">SUM(J30:J31)</f>
        <v>30</v>
      </c>
      <c r="K32" s="550">
        <f t="shared" si="7"/>
        <v>5</v>
      </c>
      <c r="L32" s="550">
        <f>SUM(L30:L31)</f>
        <v>2</v>
      </c>
      <c r="M32" s="550">
        <f>SUM(M30:M31)</f>
        <v>105</v>
      </c>
      <c r="N32" s="190"/>
      <c r="O32" s="557"/>
      <c r="P32" s="198"/>
      <c r="Q32" s="584" t="s">
        <v>1500</v>
      </c>
    </row>
    <row r="33" spans="1:17" s="197" customFormat="1" ht="18" customHeight="1">
      <c r="A33" s="145">
        <v>1</v>
      </c>
      <c r="B33" s="190">
        <v>1</v>
      </c>
      <c r="C33" s="145">
        <v>13</v>
      </c>
      <c r="D33" s="185" t="s">
        <v>84</v>
      </c>
      <c r="E33" s="184" t="s">
        <v>178</v>
      </c>
      <c r="F33" s="186">
        <v>3</v>
      </c>
      <c r="G33" s="186" t="s">
        <v>37</v>
      </c>
      <c r="H33" s="148" t="s">
        <v>744</v>
      </c>
      <c r="I33" s="145">
        <v>36</v>
      </c>
      <c r="J33" s="145">
        <v>18</v>
      </c>
      <c r="K33" s="145"/>
      <c r="L33" s="190">
        <v>1</v>
      </c>
      <c r="M33" s="148">
        <v>54</v>
      </c>
      <c r="N33" s="190">
        <v>3</v>
      </c>
      <c r="O33" s="557" t="s">
        <v>1055</v>
      </c>
      <c r="P33" s="198"/>
      <c r="Q33" s="584" t="s">
        <v>1759</v>
      </c>
    </row>
    <row r="34" spans="1:17" s="197" customFormat="1" ht="18" customHeight="1">
      <c r="A34" s="145">
        <v>2</v>
      </c>
      <c r="B34" s="190">
        <v>1</v>
      </c>
      <c r="C34" s="145">
        <v>13</v>
      </c>
      <c r="D34" s="185" t="s">
        <v>518</v>
      </c>
      <c r="E34" s="184" t="s">
        <v>179</v>
      </c>
      <c r="F34" s="186">
        <v>3</v>
      </c>
      <c r="G34" s="186" t="s">
        <v>37</v>
      </c>
      <c r="H34" s="148" t="s">
        <v>744</v>
      </c>
      <c r="I34" s="145">
        <v>36</v>
      </c>
      <c r="J34" s="145">
        <v>18</v>
      </c>
      <c r="K34" s="145"/>
      <c r="L34" s="190">
        <v>1</v>
      </c>
      <c r="M34" s="148">
        <v>54</v>
      </c>
      <c r="N34" s="190">
        <v>4</v>
      </c>
      <c r="O34" s="557" t="s">
        <v>1055</v>
      </c>
      <c r="P34" s="198"/>
      <c r="Q34" s="584" t="s">
        <v>1759</v>
      </c>
    </row>
    <row r="35" spans="1:17" s="197" customFormat="1" ht="18" customHeight="1">
      <c r="A35" s="145">
        <v>3</v>
      </c>
      <c r="B35" s="190">
        <v>1</v>
      </c>
      <c r="C35" s="145">
        <v>13</v>
      </c>
      <c r="D35" s="185" t="s">
        <v>583</v>
      </c>
      <c r="E35" s="184" t="s">
        <v>584</v>
      </c>
      <c r="F35" s="186">
        <v>3</v>
      </c>
      <c r="G35" s="186" t="s">
        <v>44</v>
      </c>
      <c r="H35" s="148" t="s">
        <v>744</v>
      </c>
      <c r="I35" s="145">
        <v>36</v>
      </c>
      <c r="J35" s="145">
        <v>18</v>
      </c>
      <c r="K35" s="145"/>
      <c r="L35" s="190">
        <v>1</v>
      </c>
      <c r="M35" s="148">
        <v>54</v>
      </c>
      <c r="N35" s="190">
        <v>11</v>
      </c>
      <c r="O35" s="557" t="s">
        <v>1055</v>
      </c>
      <c r="P35" s="198"/>
      <c r="Q35" s="584" t="s">
        <v>1759</v>
      </c>
    </row>
    <row r="36" spans="1:17" s="197" customFormat="1" ht="18" customHeight="1">
      <c r="A36" s="145"/>
      <c r="B36" s="190"/>
      <c r="C36" s="145"/>
      <c r="D36" s="529" t="s">
        <v>313</v>
      </c>
      <c r="E36" s="173"/>
      <c r="F36" s="148"/>
      <c r="G36" s="148"/>
      <c r="H36" s="148"/>
      <c r="I36" s="550">
        <f>SUM(I33:I35)</f>
        <v>108</v>
      </c>
      <c r="J36" s="550">
        <f t="shared" ref="J36:K36" si="8">SUM(J33:J35)</f>
        <v>54</v>
      </c>
      <c r="K36" s="550">
        <f t="shared" si="8"/>
        <v>0</v>
      </c>
      <c r="L36" s="550">
        <f>SUM(L33:L35)</f>
        <v>3</v>
      </c>
      <c r="M36" s="550">
        <f>SUM(M33:M35)</f>
        <v>162</v>
      </c>
      <c r="N36" s="190"/>
      <c r="O36" s="557"/>
      <c r="P36" s="198"/>
      <c r="Q36" s="584" t="s">
        <v>1759</v>
      </c>
    </row>
    <row r="37" spans="1:17" s="197" customFormat="1" ht="18" customHeight="1">
      <c r="A37" s="145">
        <v>1</v>
      </c>
      <c r="B37" s="190">
        <v>1</v>
      </c>
      <c r="C37" s="145">
        <v>15</v>
      </c>
      <c r="D37" s="147" t="s">
        <v>42</v>
      </c>
      <c r="E37" s="150" t="s">
        <v>185</v>
      </c>
      <c r="F37" s="148">
        <v>3</v>
      </c>
      <c r="G37" s="154" t="s">
        <v>44</v>
      </c>
      <c r="H37" s="148" t="s">
        <v>744</v>
      </c>
      <c r="I37" s="145">
        <v>36</v>
      </c>
      <c r="J37" s="145">
        <v>18</v>
      </c>
      <c r="K37" s="145"/>
      <c r="L37" s="190">
        <v>1</v>
      </c>
      <c r="M37" s="148">
        <v>54</v>
      </c>
      <c r="N37" s="190">
        <v>55</v>
      </c>
      <c r="O37" s="172" t="s">
        <v>1053</v>
      </c>
      <c r="P37" s="149"/>
      <c r="Q37" s="584" t="s">
        <v>1501</v>
      </c>
    </row>
    <row r="38" spans="1:17" s="197" customFormat="1" ht="18" customHeight="1">
      <c r="A38" s="145">
        <v>2</v>
      </c>
      <c r="B38" s="190">
        <v>1</v>
      </c>
      <c r="C38" s="145">
        <v>15</v>
      </c>
      <c r="D38" s="147" t="s">
        <v>42</v>
      </c>
      <c r="E38" s="150" t="s">
        <v>185</v>
      </c>
      <c r="F38" s="148">
        <v>3</v>
      </c>
      <c r="G38" s="148" t="s">
        <v>44</v>
      </c>
      <c r="H38" s="148" t="s">
        <v>744</v>
      </c>
      <c r="I38" s="145">
        <v>36</v>
      </c>
      <c r="J38" s="145">
        <v>18</v>
      </c>
      <c r="K38" s="145"/>
      <c r="L38" s="190">
        <v>1</v>
      </c>
      <c r="M38" s="148">
        <v>54</v>
      </c>
      <c r="N38" s="190">
        <v>12</v>
      </c>
      <c r="O38" s="557" t="s">
        <v>1054</v>
      </c>
      <c r="P38" s="198"/>
      <c r="Q38" s="584" t="s">
        <v>1501</v>
      </c>
    </row>
    <row r="39" spans="1:17" s="197" customFormat="1" ht="18" customHeight="1">
      <c r="A39" s="145"/>
      <c r="B39" s="190"/>
      <c r="C39" s="145"/>
      <c r="D39" s="529" t="s">
        <v>313</v>
      </c>
      <c r="E39" s="173"/>
      <c r="F39" s="148"/>
      <c r="G39" s="148"/>
      <c r="H39" s="148"/>
      <c r="I39" s="550">
        <f>SUM(I37:I38)</f>
        <v>72</v>
      </c>
      <c r="J39" s="550">
        <f t="shared" ref="J39:K39" si="9">SUM(J37:J38)</f>
        <v>36</v>
      </c>
      <c r="K39" s="550">
        <f t="shared" si="9"/>
        <v>0</v>
      </c>
      <c r="L39" s="550">
        <f>SUM(L37:L38)</f>
        <v>2</v>
      </c>
      <c r="M39" s="550">
        <f>SUM(M37:M38)</f>
        <v>108</v>
      </c>
      <c r="N39" s="190"/>
      <c r="O39" s="557"/>
      <c r="P39" s="198"/>
      <c r="Q39" s="584" t="s">
        <v>1501</v>
      </c>
    </row>
    <row r="40" spans="1:17" s="197" customFormat="1" ht="18" customHeight="1">
      <c r="A40" s="145">
        <v>1</v>
      </c>
      <c r="B40" s="190">
        <v>1</v>
      </c>
      <c r="C40" s="145">
        <v>16</v>
      </c>
      <c r="D40" s="187" t="s">
        <v>701</v>
      </c>
      <c r="E40" s="148" t="s">
        <v>702</v>
      </c>
      <c r="F40" s="148">
        <v>2</v>
      </c>
      <c r="G40" s="148" t="s">
        <v>44</v>
      </c>
      <c r="H40" s="148" t="s">
        <v>734</v>
      </c>
      <c r="I40" s="145">
        <v>24</v>
      </c>
      <c r="J40" s="145">
        <v>12</v>
      </c>
      <c r="K40" s="145"/>
      <c r="L40" s="190">
        <v>1</v>
      </c>
      <c r="M40" s="148">
        <v>36</v>
      </c>
      <c r="N40" s="190">
        <v>31</v>
      </c>
      <c r="O40" s="173" t="s">
        <v>1097</v>
      </c>
      <c r="P40" s="149"/>
      <c r="Q40" s="584" t="s">
        <v>1525</v>
      </c>
    </row>
    <row r="41" spans="1:17" s="197" customFormat="1" ht="18" customHeight="1">
      <c r="A41" s="145"/>
      <c r="B41" s="190"/>
      <c r="C41" s="145"/>
      <c r="D41" s="529" t="s">
        <v>313</v>
      </c>
      <c r="E41" s="150"/>
      <c r="F41" s="148"/>
      <c r="G41" s="148"/>
      <c r="H41" s="148"/>
      <c r="I41" s="525">
        <f>I40</f>
        <v>24</v>
      </c>
      <c r="J41" s="525">
        <f t="shared" ref="J41:K41" si="10">J40</f>
        <v>12</v>
      </c>
      <c r="K41" s="525">
        <f t="shared" si="10"/>
        <v>0</v>
      </c>
      <c r="L41" s="516">
        <v>1</v>
      </c>
      <c r="M41" s="525">
        <f>M40</f>
        <v>36</v>
      </c>
      <c r="N41" s="190"/>
      <c r="O41" s="173"/>
      <c r="P41" s="149"/>
      <c r="Q41" s="584" t="s">
        <v>1525</v>
      </c>
    </row>
    <row r="42" spans="1:17" s="197" customFormat="1" ht="18" customHeight="1">
      <c r="A42" s="145">
        <v>1</v>
      </c>
      <c r="B42" s="190">
        <v>1</v>
      </c>
      <c r="C42" s="145">
        <v>19</v>
      </c>
      <c r="D42" s="200" t="s">
        <v>409</v>
      </c>
      <c r="E42" s="184" t="s">
        <v>189</v>
      </c>
      <c r="F42" s="186">
        <v>3</v>
      </c>
      <c r="G42" s="186" t="s">
        <v>44</v>
      </c>
      <c r="H42" s="148" t="s">
        <v>744</v>
      </c>
      <c r="I42" s="145">
        <v>36</v>
      </c>
      <c r="J42" s="145">
        <v>18</v>
      </c>
      <c r="K42" s="145"/>
      <c r="L42" s="190">
        <v>1</v>
      </c>
      <c r="M42" s="148">
        <v>54</v>
      </c>
      <c r="N42" s="190">
        <v>29</v>
      </c>
      <c r="O42" s="558" t="s">
        <v>1096</v>
      </c>
      <c r="P42" s="196"/>
      <c r="Q42" s="584" t="s">
        <v>1536</v>
      </c>
    </row>
    <row r="43" spans="1:17" s="197" customFormat="1" ht="18" customHeight="1">
      <c r="A43" s="145"/>
      <c r="B43" s="190"/>
      <c r="C43" s="145"/>
      <c r="D43" s="529" t="s">
        <v>313</v>
      </c>
      <c r="E43" s="150"/>
      <c r="F43" s="148"/>
      <c r="G43" s="148"/>
      <c r="H43" s="148"/>
      <c r="I43" s="525">
        <f>I42</f>
        <v>36</v>
      </c>
      <c r="J43" s="525">
        <f t="shared" ref="J43:K43" si="11">J42</f>
        <v>18</v>
      </c>
      <c r="K43" s="525">
        <f t="shared" si="11"/>
        <v>0</v>
      </c>
      <c r="L43" s="516">
        <v>1</v>
      </c>
      <c r="M43" s="525">
        <f>M42</f>
        <v>54</v>
      </c>
      <c r="N43" s="190"/>
      <c r="O43" s="558"/>
      <c r="P43" s="196"/>
      <c r="Q43" s="584" t="s">
        <v>1536</v>
      </c>
    </row>
    <row r="44" spans="1:17" s="197" customFormat="1" ht="18" customHeight="1">
      <c r="A44" s="145">
        <v>1</v>
      </c>
      <c r="B44" s="190">
        <v>1</v>
      </c>
      <c r="C44" s="145">
        <v>22</v>
      </c>
      <c r="D44" s="183" t="s">
        <v>668</v>
      </c>
      <c r="E44" s="184" t="s">
        <v>669</v>
      </c>
      <c r="F44" s="186">
        <v>3</v>
      </c>
      <c r="G44" s="186" t="s">
        <v>37</v>
      </c>
      <c r="H44" s="148" t="s">
        <v>744</v>
      </c>
      <c r="I44" s="145">
        <v>36</v>
      </c>
      <c r="J44" s="145">
        <v>18</v>
      </c>
      <c r="K44" s="145"/>
      <c r="L44" s="190">
        <v>1</v>
      </c>
      <c r="M44" s="148">
        <v>54</v>
      </c>
      <c r="N44" s="190">
        <v>28</v>
      </c>
      <c r="O44" s="558" t="s">
        <v>1096</v>
      </c>
      <c r="P44" s="149"/>
      <c r="Q44" s="584" t="s">
        <v>1498</v>
      </c>
    </row>
    <row r="45" spans="1:17" s="197" customFormat="1" ht="18" customHeight="1">
      <c r="A45" s="145">
        <v>2</v>
      </c>
      <c r="B45" s="190">
        <v>1</v>
      </c>
      <c r="C45" s="145">
        <v>22</v>
      </c>
      <c r="D45" s="147" t="s">
        <v>668</v>
      </c>
      <c r="E45" s="150" t="s">
        <v>669</v>
      </c>
      <c r="F45" s="148">
        <v>3</v>
      </c>
      <c r="G45" s="148" t="s">
        <v>37</v>
      </c>
      <c r="H45" s="148" t="s">
        <v>744</v>
      </c>
      <c r="I45" s="145">
        <v>36</v>
      </c>
      <c r="J45" s="145">
        <v>18</v>
      </c>
      <c r="K45" s="145"/>
      <c r="L45" s="190">
        <v>1</v>
      </c>
      <c r="M45" s="148">
        <v>54</v>
      </c>
      <c r="N45" s="190">
        <v>23</v>
      </c>
      <c r="O45" s="557" t="s">
        <v>1103</v>
      </c>
      <c r="P45" s="198"/>
      <c r="Q45" s="584" t="s">
        <v>1498</v>
      </c>
    </row>
    <row r="46" spans="1:17" s="197" customFormat="1" ht="18" customHeight="1">
      <c r="A46" s="145"/>
      <c r="B46" s="190"/>
      <c r="C46" s="145"/>
      <c r="D46" s="529" t="s">
        <v>313</v>
      </c>
      <c r="E46" s="173"/>
      <c r="F46" s="148"/>
      <c r="G46" s="148"/>
      <c r="H46" s="148"/>
      <c r="I46" s="550">
        <f>SUM(I44:I45)</f>
        <v>72</v>
      </c>
      <c r="J46" s="550">
        <f t="shared" ref="J46:K46" si="12">SUM(J44:J45)</f>
        <v>36</v>
      </c>
      <c r="K46" s="550">
        <f t="shared" si="12"/>
        <v>0</v>
      </c>
      <c r="L46" s="550">
        <f>SUM(L44:L45)</f>
        <v>2</v>
      </c>
      <c r="M46" s="550">
        <f>SUM(M44:M45)</f>
        <v>108</v>
      </c>
      <c r="N46" s="190"/>
      <c r="O46" s="557"/>
      <c r="P46" s="198"/>
      <c r="Q46" s="584" t="s">
        <v>1498</v>
      </c>
    </row>
    <row r="47" spans="1:17" s="197" customFormat="1" ht="18" customHeight="1">
      <c r="A47" s="145">
        <v>1</v>
      </c>
      <c r="B47" s="190">
        <v>1</v>
      </c>
      <c r="C47" s="145">
        <v>26</v>
      </c>
      <c r="D47" s="147" t="s">
        <v>119</v>
      </c>
      <c r="E47" s="150" t="s">
        <v>556</v>
      </c>
      <c r="F47" s="148">
        <v>2</v>
      </c>
      <c r="G47" s="148" t="s">
        <v>37</v>
      </c>
      <c r="H47" s="148" t="s">
        <v>734</v>
      </c>
      <c r="I47" s="145">
        <v>24</v>
      </c>
      <c r="J47" s="145">
        <v>12</v>
      </c>
      <c r="K47" s="145"/>
      <c r="L47" s="190">
        <v>1</v>
      </c>
      <c r="M47" s="148">
        <v>36</v>
      </c>
      <c r="N47" s="190">
        <v>31</v>
      </c>
      <c r="O47" s="173" t="s">
        <v>1097</v>
      </c>
      <c r="P47" s="196"/>
      <c r="Q47" s="584" t="s">
        <v>1547</v>
      </c>
    </row>
    <row r="48" spans="1:17" s="197" customFormat="1" ht="18" customHeight="1">
      <c r="A48" s="145"/>
      <c r="B48" s="190"/>
      <c r="C48" s="145"/>
      <c r="D48" s="529" t="s">
        <v>313</v>
      </c>
      <c r="E48" s="150"/>
      <c r="F48" s="148"/>
      <c r="G48" s="148"/>
      <c r="H48" s="148"/>
      <c r="I48" s="525">
        <f>I47</f>
        <v>24</v>
      </c>
      <c r="J48" s="525">
        <f t="shared" ref="J48:K48" si="13">J47</f>
        <v>12</v>
      </c>
      <c r="K48" s="525">
        <f t="shared" si="13"/>
        <v>0</v>
      </c>
      <c r="L48" s="516">
        <v>1</v>
      </c>
      <c r="M48" s="525">
        <f>M47</f>
        <v>36</v>
      </c>
      <c r="N48" s="190"/>
      <c r="O48" s="173"/>
      <c r="P48" s="196"/>
      <c r="Q48" s="584" t="s">
        <v>1547</v>
      </c>
    </row>
    <row r="49" spans="1:17" s="197" customFormat="1" ht="18" customHeight="1">
      <c r="A49" s="145">
        <v>1</v>
      </c>
      <c r="B49" s="190">
        <v>1</v>
      </c>
      <c r="C49" s="145">
        <v>28</v>
      </c>
      <c r="D49" s="147" t="s">
        <v>692</v>
      </c>
      <c r="E49" s="150" t="s">
        <v>693</v>
      </c>
      <c r="F49" s="148">
        <v>2</v>
      </c>
      <c r="G49" s="148" t="s">
        <v>37</v>
      </c>
      <c r="H49" s="148" t="s">
        <v>734</v>
      </c>
      <c r="I49" s="145">
        <v>24</v>
      </c>
      <c r="J49" s="145">
        <v>12</v>
      </c>
      <c r="K49" s="145"/>
      <c r="L49" s="190">
        <v>1</v>
      </c>
      <c r="M49" s="148">
        <v>36</v>
      </c>
      <c r="N49" s="190">
        <v>31</v>
      </c>
      <c r="O49" s="173" t="s">
        <v>1097</v>
      </c>
      <c r="P49" s="196"/>
      <c r="Q49" s="584" t="s">
        <v>1597</v>
      </c>
    </row>
    <row r="50" spans="1:17" s="197" customFormat="1" ht="18" customHeight="1">
      <c r="A50" s="145"/>
      <c r="B50" s="190"/>
      <c r="C50" s="145"/>
      <c r="D50" s="529" t="s">
        <v>313</v>
      </c>
      <c r="E50" s="150"/>
      <c r="F50" s="148"/>
      <c r="G50" s="148"/>
      <c r="H50" s="148"/>
      <c r="I50" s="525">
        <f>I49</f>
        <v>24</v>
      </c>
      <c r="J50" s="525">
        <f t="shared" ref="J50:K50" si="14">J49</f>
        <v>12</v>
      </c>
      <c r="K50" s="525">
        <f t="shared" si="14"/>
        <v>0</v>
      </c>
      <c r="L50" s="516">
        <v>1</v>
      </c>
      <c r="M50" s="525">
        <f>M49</f>
        <v>36</v>
      </c>
      <c r="N50" s="190"/>
      <c r="O50" s="173"/>
      <c r="P50" s="196"/>
      <c r="Q50" s="584" t="s">
        <v>1597</v>
      </c>
    </row>
    <row r="51" spans="1:17" s="197" customFormat="1" ht="18" customHeight="1">
      <c r="A51" s="145">
        <v>1</v>
      </c>
      <c r="B51" s="145">
        <v>1</v>
      </c>
      <c r="C51" s="145">
        <v>30</v>
      </c>
      <c r="D51" s="187" t="s">
        <v>664</v>
      </c>
      <c r="E51" s="150" t="s">
        <v>665</v>
      </c>
      <c r="F51" s="148">
        <v>2</v>
      </c>
      <c r="G51" s="148" t="s">
        <v>37</v>
      </c>
      <c r="H51" s="145" t="s">
        <v>1101</v>
      </c>
      <c r="I51" s="145">
        <v>21</v>
      </c>
      <c r="J51" s="145">
        <v>18</v>
      </c>
      <c r="K51" s="145"/>
      <c r="L51" s="190">
        <v>1</v>
      </c>
      <c r="M51" s="148">
        <v>39</v>
      </c>
      <c r="N51" s="190">
        <v>31</v>
      </c>
      <c r="O51" s="173" t="s">
        <v>1097</v>
      </c>
      <c r="P51" s="191"/>
      <c r="Q51" s="584" t="s">
        <v>1553</v>
      </c>
    </row>
    <row r="52" spans="1:17" s="197" customFormat="1" ht="18" customHeight="1">
      <c r="A52" s="145"/>
      <c r="B52" s="145"/>
      <c r="C52" s="145"/>
      <c r="D52" s="529" t="s">
        <v>313</v>
      </c>
      <c r="E52" s="150"/>
      <c r="F52" s="148"/>
      <c r="G52" s="148"/>
      <c r="H52" s="148"/>
      <c r="I52" s="525">
        <f>I51</f>
        <v>21</v>
      </c>
      <c r="J52" s="525">
        <f t="shared" ref="J52:K52" si="15">J51</f>
        <v>18</v>
      </c>
      <c r="K52" s="525">
        <f t="shared" si="15"/>
        <v>0</v>
      </c>
      <c r="L52" s="516">
        <v>1</v>
      </c>
      <c r="M52" s="525">
        <f>M51</f>
        <v>39</v>
      </c>
      <c r="N52" s="190"/>
      <c r="O52" s="173"/>
      <c r="P52" s="191"/>
      <c r="Q52" s="584" t="s">
        <v>1553</v>
      </c>
    </row>
    <row r="53" spans="1:17" s="197" customFormat="1" ht="18" customHeight="1">
      <c r="A53" s="145">
        <v>1</v>
      </c>
      <c r="B53" s="190">
        <v>1</v>
      </c>
      <c r="C53" s="145">
        <v>31</v>
      </c>
      <c r="D53" s="147" t="s">
        <v>66</v>
      </c>
      <c r="E53" s="150" t="s">
        <v>208</v>
      </c>
      <c r="F53" s="148">
        <v>3</v>
      </c>
      <c r="G53" s="148" t="s">
        <v>44</v>
      </c>
      <c r="H53" s="148" t="s">
        <v>744</v>
      </c>
      <c r="I53" s="145">
        <v>36</v>
      </c>
      <c r="J53" s="145">
        <v>18</v>
      </c>
      <c r="K53" s="145"/>
      <c r="L53" s="190">
        <v>1</v>
      </c>
      <c r="M53" s="148">
        <v>54</v>
      </c>
      <c r="N53" s="190">
        <v>7</v>
      </c>
      <c r="O53" s="557" t="s">
        <v>1057</v>
      </c>
      <c r="P53" s="198"/>
      <c r="Q53" s="584" t="s">
        <v>1526</v>
      </c>
    </row>
    <row r="54" spans="1:17" s="197" customFormat="1" ht="18" customHeight="1">
      <c r="A54" s="145"/>
      <c r="B54" s="190"/>
      <c r="C54" s="145"/>
      <c r="D54" s="529" t="s">
        <v>313</v>
      </c>
      <c r="E54" s="150"/>
      <c r="F54" s="148"/>
      <c r="G54" s="148"/>
      <c r="H54" s="148"/>
      <c r="I54" s="525">
        <f>I53</f>
        <v>36</v>
      </c>
      <c r="J54" s="525">
        <f t="shared" ref="J54:K54" si="16">J53</f>
        <v>18</v>
      </c>
      <c r="K54" s="525">
        <f t="shared" si="16"/>
        <v>0</v>
      </c>
      <c r="L54" s="516">
        <v>1</v>
      </c>
      <c r="M54" s="525">
        <f>M53</f>
        <v>54</v>
      </c>
      <c r="N54" s="190"/>
      <c r="O54" s="557"/>
      <c r="P54" s="198"/>
      <c r="Q54" s="584" t="s">
        <v>1526</v>
      </c>
    </row>
    <row r="55" spans="1:17" s="197" customFormat="1" ht="18" customHeight="1">
      <c r="A55" s="145">
        <v>1</v>
      </c>
      <c r="B55" s="145">
        <v>1</v>
      </c>
      <c r="C55" s="145">
        <v>36</v>
      </c>
      <c r="D55" s="147" t="s">
        <v>378</v>
      </c>
      <c r="E55" s="150" t="s">
        <v>318</v>
      </c>
      <c r="F55" s="148">
        <v>3</v>
      </c>
      <c r="G55" s="150" t="s">
        <v>37</v>
      </c>
      <c r="H55" s="148" t="s">
        <v>744</v>
      </c>
      <c r="I55" s="145">
        <v>36</v>
      </c>
      <c r="J55" s="145">
        <v>18</v>
      </c>
      <c r="K55" s="145"/>
      <c r="L55" s="190">
        <v>1</v>
      </c>
      <c r="M55" s="148">
        <v>54</v>
      </c>
      <c r="N55" s="190">
        <v>23</v>
      </c>
      <c r="O55" s="172" t="s">
        <v>1053</v>
      </c>
      <c r="P55" s="191"/>
      <c r="Q55" s="584" t="s">
        <v>1494</v>
      </c>
    </row>
    <row r="56" spans="1:17" s="197" customFormat="1" ht="18" customHeight="1">
      <c r="A56" s="145"/>
      <c r="B56" s="145"/>
      <c r="C56" s="145"/>
      <c r="D56" s="529" t="s">
        <v>313</v>
      </c>
      <c r="E56" s="150"/>
      <c r="F56" s="148"/>
      <c r="G56" s="148"/>
      <c r="H56" s="148"/>
      <c r="I56" s="525">
        <f>I55</f>
        <v>36</v>
      </c>
      <c r="J56" s="525">
        <f t="shared" ref="J56:K56" si="17">J55</f>
        <v>18</v>
      </c>
      <c r="K56" s="525">
        <f t="shared" si="17"/>
        <v>0</v>
      </c>
      <c r="L56" s="516">
        <v>1</v>
      </c>
      <c r="M56" s="525">
        <f>M55</f>
        <v>54</v>
      </c>
      <c r="N56" s="190"/>
      <c r="O56" s="172"/>
      <c r="P56" s="191"/>
      <c r="Q56" s="584" t="s">
        <v>1494</v>
      </c>
    </row>
    <row r="57" spans="1:17" s="197" customFormat="1" ht="18" customHeight="1">
      <c r="A57" s="145">
        <v>1</v>
      </c>
      <c r="B57" s="190">
        <v>1</v>
      </c>
      <c r="C57" s="145">
        <v>40</v>
      </c>
      <c r="D57" s="147" t="s">
        <v>630</v>
      </c>
      <c r="E57" s="154" t="s">
        <v>221</v>
      </c>
      <c r="F57" s="154">
        <v>1</v>
      </c>
      <c r="G57" s="148" t="s">
        <v>44</v>
      </c>
      <c r="H57" s="148" t="s">
        <v>1056</v>
      </c>
      <c r="I57" s="145">
        <v>12</v>
      </c>
      <c r="J57" s="145">
        <v>18</v>
      </c>
      <c r="K57" s="145"/>
      <c r="L57" s="190">
        <v>1</v>
      </c>
      <c r="M57" s="148">
        <v>30</v>
      </c>
      <c r="N57" s="190">
        <v>31</v>
      </c>
      <c r="O57" s="173" t="s">
        <v>1097</v>
      </c>
      <c r="P57" s="196"/>
      <c r="Q57" s="584" t="s">
        <v>1764</v>
      </c>
    </row>
    <row r="58" spans="1:17" s="197" customFormat="1" ht="18" customHeight="1">
      <c r="A58" s="145">
        <v>2</v>
      </c>
      <c r="B58" s="190">
        <v>1</v>
      </c>
      <c r="C58" s="145">
        <v>40</v>
      </c>
      <c r="D58" s="147" t="s">
        <v>630</v>
      </c>
      <c r="E58" s="154" t="s">
        <v>221</v>
      </c>
      <c r="F58" s="154">
        <v>1</v>
      </c>
      <c r="G58" s="148" t="s">
        <v>44</v>
      </c>
      <c r="H58" s="148" t="s">
        <v>1056</v>
      </c>
      <c r="I58" s="145">
        <v>12</v>
      </c>
      <c r="J58" s="145">
        <v>18</v>
      </c>
      <c r="K58" s="145"/>
      <c r="L58" s="190">
        <v>1</v>
      </c>
      <c r="M58" s="148">
        <v>30</v>
      </c>
      <c r="N58" s="190">
        <v>21</v>
      </c>
      <c r="O58" s="557" t="s">
        <v>1057</v>
      </c>
      <c r="P58" s="198"/>
      <c r="Q58" s="584" t="s">
        <v>1764</v>
      </c>
    </row>
    <row r="59" spans="1:17" s="197" customFormat="1" ht="18" customHeight="1">
      <c r="A59" s="145"/>
      <c r="B59" s="190"/>
      <c r="C59" s="145"/>
      <c r="D59" s="529" t="s">
        <v>313</v>
      </c>
      <c r="E59" s="173"/>
      <c r="F59" s="148"/>
      <c r="G59" s="148"/>
      <c r="H59" s="148"/>
      <c r="I59" s="550">
        <f>SUM(I57:I58)</f>
        <v>24</v>
      </c>
      <c r="J59" s="550">
        <f t="shared" ref="J59:K59" si="18">SUM(J57:J58)</f>
        <v>36</v>
      </c>
      <c r="K59" s="550">
        <f t="shared" si="18"/>
        <v>0</v>
      </c>
      <c r="L59" s="550">
        <f>SUM(L57:L58)</f>
        <v>2</v>
      </c>
      <c r="M59" s="550">
        <f>SUM(M57:M58)</f>
        <v>60</v>
      </c>
      <c r="N59" s="190"/>
      <c r="O59" s="557"/>
      <c r="P59" s="198"/>
      <c r="Q59" s="584" t="s">
        <v>1764</v>
      </c>
    </row>
    <row r="60" spans="1:17" s="197" customFormat="1" ht="18" customHeight="1">
      <c r="A60" s="145">
        <v>1</v>
      </c>
      <c r="B60" s="190">
        <v>1</v>
      </c>
      <c r="C60" s="145">
        <v>42</v>
      </c>
      <c r="D60" s="187" t="s">
        <v>386</v>
      </c>
      <c r="E60" s="150" t="s">
        <v>387</v>
      </c>
      <c r="F60" s="148">
        <v>2</v>
      </c>
      <c r="G60" s="148" t="s">
        <v>44</v>
      </c>
      <c r="H60" s="148" t="s">
        <v>734</v>
      </c>
      <c r="I60" s="145">
        <v>24</v>
      </c>
      <c r="J60" s="145">
        <v>12</v>
      </c>
      <c r="K60" s="145"/>
      <c r="L60" s="190">
        <v>1</v>
      </c>
      <c r="M60" s="148">
        <v>36</v>
      </c>
      <c r="N60" s="190">
        <v>13</v>
      </c>
      <c r="O60" s="557" t="s">
        <v>1057</v>
      </c>
      <c r="P60" s="198"/>
      <c r="Q60" s="584" t="s">
        <v>1540</v>
      </c>
    </row>
    <row r="61" spans="1:17" s="197" customFormat="1" ht="18" customHeight="1">
      <c r="A61" s="145"/>
      <c r="B61" s="190"/>
      <c r="C61" s="145"/>
      <c r="D61" s="529" t="s">
        <v>313</v>
      </c>
      <c r="E61" s="150"/>
      <c r="F61" s="148"/>
      <c r="G61" s="148"/>
      <c r="H61" s="148"/>
      <c r="I61" s="525">
        <f>I60</f>
        <v>24</v>
      </c>
      <c r="J61" s="525">
        <f t="shared" ref="J61:K61" si="19">J60</f>
        <v>12</v>
      </c>
      <c r="K61" s="525">
        <f t="shared" si="19"/>
        <v>0</v>
      </c>
      <c r="L61" s="516">
        <v>1</v>
      </c>
      <c r="M61" s="525">
        <f>M60</f>
        <v>36</v>
      </c>
      <c r="N61" s="190"/>
      <c r="O61" s="557"/>
      <c r="P61" s="198"/>
      <c r="Q61" s="584" t="s">
        <v>1540</v>
      </c>
    </row>
    <row r="62" spans="1:17" s="197" customFormat="1" ht="18" customHeight="1">
      <c r="A62" s="145">
        <v>1</v>
      </c>
      <c r="B62" s="190">
        <v>1</v>
      </c>
      <c r="C62" s="145">
        <v>43</v>
      </c>
      <c r="D62" s="147" t="s">
        <v>380</v>
      </c>
      <c r="E62" s="150" t="s">
        <v>449</v>
      </c>
      <c r="F62" s="148">
        <v>3</v>
      </c>
      <c r="G62" s="148" t="s">
        <v>44</v>
      </c>
      <c r="H62" s="148" t="s">
        <v>744</v>
      </c>
      <c r="I62" s="145">
        <v>36</v>
      </c>
      <c r="J62" s="145">
        <v>18</v>
      </c>
      <c r="K62" s="145"/>
      <c r="L62" s="190">
        <v>1</v>
      </c>
      <c r="M62" s="148">
        <v>54</v>
      </c>
      <c r="N62" s="190">
        <v>6</v>
      </c>
      <c r="O62" s="557" t="s">
        <v>1057</v>
      </c>
      <c r="P62" s="198"/>
      <c r="Q62" s="584" t="s">
        <v>1499</v>
      </c>
    </row>
    <row r="63" spans="1:17" s="197" customFormat="1" ht="18" customHeight="1">
      <c r="A63" s="145"/>
      <c r="B63" s="190"/>
      <c r="C63" s="145"/>
      <c r="D63" s="529" t="s">
        <v>313</v>
      </c>
      <c r="E63" s="150"/>
      <c r="F63" s="148"/>
      <c r="G63" s="148"/>
      <c r="H63" s="148"/>
      <c r="I63" s="525">
        <f>I62</f>
        <v>36</v>
      </c>
      <c r="J63" s="525">
        <f t="shared" ref="J63:K63" si="20">J62</f>
        <v>18</v>
      </c>
      <c r="K63" s="525">
        <f t="shared" si="20"/>
        <v>0</v>
      </c>
      <c r="L63" s="516">
        <v>1</v>
      </c>
      <c r="M63" s="525">
        <f>M62</f>
        <v>54</v>
      </c>
      <c r="N63" s="190"/>
      <c r="O63" s="557"/>
      <c r="P63" s="198"/>
      <c r="Q63" s="584" t="s">
        <v>1499</v>
      </c>
    </row>
    <row r="64" spans="1:17" s="197" customFormat="1" ht="18" customHeight="1">
      <c r="A64" s="145">
        <v>1</v>
      </c>
      <c r="B64" s="190">
        <v>1</v>
      </c>
      <c r="C64" s="145">
        <v>44</v>
      </c>
      <c r="D64" s="147" t="s">
        <v>137</v>
      </c>
      <c r="E64" s="150" t="s">
        <v>450</v>
      </c>
      <c r="F64" s="148">
        <v>3</v>
      </c>
      <c r="G64" s="148" t="s">
        <v>37</v>
      </c>
      <c r="H64" s="148" t="s">
        <v>744</v>
      </c>
      <c r="I64" s="145">
        <v>36</v>
      </c>
      <c r="J64" s="145">
        <v>18</v>
      </c>
      <c r="K64" s="145"/>
      <c r="L64" s="190">
        <v>1</v>
      </c>
      <c r="M64" s="148">
        <v>54</v>
      </c>
      <c r="N64" s="190">
        <v>31</v>
      </c>
      <c r="O64" s="173" t="s">
        <v>1097</v>
      </c>
      <c r="P64" s="196"/>
      <c r="Q64" s="584" t="s">
        <v>1765</v>
      </c>
    </row>
    <row r="65" spans="1:17" s="197" customFormat="1" ht="18" customHeight="1">
      <c r="A65" s="145"/>
      <c r="B65" s="190"/>
      <c r="C65" s="145"/>
      <c r="D65" s="529" t="s">
        <v>313</v>
      </c>
      <c r="E65" s="150"/>
      <c r="F65" s="148"/>
      <c r="G65" s="148"/>
      <c r="H65" s="148"/>
      <c r="I65" s="525">
        <f>I64</f>
        <v>36</v>
      </c>
      <c r="J65" s="525">
        <f t="shared" ref="J65:K65" si="21">J64</f>
        <v>18</v>
      </c>
      <c r="K65" s="525">
        <f t="shared" si="21"/>
        <v>0</v>
      </c>
      <c r="L65" s="516">
        <v>1</v>
      </c>
      <c r="M65" s="525">
        <f>M64</f>
        <v>54</v>
      </c>
      <c r="N65" s="190"/>
      <c r="O65" s="173"/>
      <c r="P65" s="196"/>
      <c r="Q65" s="584" t="s">
        <v>1765</v>
      </c>
    </row>
    <row r="66" spans="1:17" ht="15.75">
      <c r="A66" s="54"/>
      <c r="B66" s="54"/>
      <c r="C66" s="54"/>
      <c r="D66" s="54"/>
      <c r="E66" s="193"/>
      <c r="F66" s="194"/>
      <c r="G66" s="195"/>
      <c r="H66" s="195"/>
      <c r="I66" s="552">
        <f>SUM(I11:I65)</f>
        <v>2074</v>
      </c>
      <c r="J66" s="552">
        <f>SUM(J11:J65)</f>
        <v>1080</v>
      </c>
      <c r="K66" s="552">
        <f>SUM(K11:K65)</f>
        <v>20</v>
      </c>
      <c r="L66" s="551"/>
      <c r="M66" s="24"/>
      <c r="N66" s="24"/>
      <c r="O66" s="556"/>
    </row>
    <row r="67" spans="1:17" ht="15.75">
      <c r="A67" s="54"/>
      <c r="B67" s="54"/>
      <c r="C67" s="54"/>
      <c r="D67" s="54"/>
      <c r="E67" s="193"/>
      <c r="F67" s="194"/>
      <c r="G67" s="195"/>
      <c r="H67" s="195"/>
      <c r="I67" s="552">
        <v>1037</v>
      </c>
      <c r="J67" s="552">
        <v>540</v>
      </c>
      <c r="K67" s="552">
        <v>10</v>
      </c>
      <c r="L67" s="551"/>
      <c r="M67" s="24"/>
      <c r="N67" s="24"/>
      <c r="O67" s="556"/>
    </row>
  </sheetData>
  <autoFilter ref="A10:AC66" xr:uid="{00000000-0009-0000-0000-000004000000}"/>
  <mergeCells count="19">
    <mergeCell ref="D7:D9"/>
    <mergeCell ref="A2:E2"/>
    <mergeCell ref="A3:E3"/>
    <mergeCell ref="O2:Q2"/>
    <mergeCell ref="A5:Q5"/>
    <mergeCell ref="Q7:Q9"/>
    <mergeCell ref="N7:N9"/>
    <mergeCell ref="I7:I9"/>
    <mergeCell ref="A7:A9"/>
    <mergeCell ref="M7:M9"/>
    <mergeCell ref="G7:G9"/>
    <mergeCell ref="P7:P9"/>
    <mergeCell ref="O7:O9"/>
    <mergeCell ref="H7:H9"/>
    <mergeCell ref="E7:E9"/>
    <mergeCell ref="F7:F9"/>
    <mergeCell ref="O3:Q3"/>
    <mergeCell ref="L7:L9"/>
    <mergeCell ref="C7:C9"/>
  </mergeCells>
  <conditionalFormatting sqref="E14:E15">
    <cfRule type="duplicateValues" dxfId="33" priority="34" stopIfTrue="1"/>
  </conditionalFormatting>
  <conditionalFormatting sqref="E21">
    <cfRule type="duplicateValues" dxfId="32" priority="24" stopIfTrue="1"/>
  </conditionalFormatting>
  <conditionalFormatting sqref="E23">
    <cfRule type="duplicateValues" dxfId="31" priority="29" stopIfTrue="1"/>
  </conditionalFormatting>
  <conditionalFormatting sqref="E26">
    <cfRule type="duplicateValues" dxfId="30" priority="22" stopIfTrue="1"/>
  </conditionalFormatting>
  <conditionalFormatting sqref="E35">
    <cfRule type="duplicateValues" dxfId="29" priority="35" stopIfTrue="1"/>
  </conditionalFormatting>
  <conditionalFormatting sqref="E37">
    <cfRule type="duplicateValues" dxfId="28" priority="32" stopIfTrue="1"/>
  </conditionalFormatting>
  <conditionalFormatting sqref="E38">
    <cfRule type="duplicateValues" dxfId="27" priority="31" stopIfTrue="1"/>
  </conditionalFormatting>
  <conditionalFormatting sqref="E41">
    <cfRule type="duplicateValues" dxfId="26" priority="20" stopIfTrue="1"/>
  </conditionalFormatting>
  <conditionalFormatting sqref="E43">
    <cfRule type="duplicateValues" dxfId="25" priority="18" stopIfTrue="1"/>
  </conditionalFormatting>
  <conditionalFormatting sqref="E45">
    <cfRule type="duplicateValues" dxfId="24" priority="33" stopIfTrue="1"/>
  </conditionalFormatting>
  <conditionalFormatting sqref="E48">
    <cfRule type="duplicateValues" dxfId="23" priority="16" stopIfTrue="1"/>
  </conditionalFormatting>
  <conditionalFormatting sqref="E50">
    <cfRule type="duplicateValues" dxfId="22" priority="14" stopIfTrue="1"/>
  </conditionalFormatting>
  <conditionalFormatting sqref="E52">
    <cfRule type="duplicateValues" dxfId="21" priority="12" stopIfTrue="1"/>
  </conditionalFormatting>
  <conditionalFormatting sqref="E54">
    <cfRule type="duplicateValues" dxfId="20" priority="10" stopIfTrue="1"/>
  </conditionalFormatting>
  <conditionalFormatting sqref="E56">
    <cfRule type="duplicateValues" dxfId="19" priority="8" stopIfTrue="1"/>
  </conditionalFormatting>
  <conditionalFormatting sqref="E58">
    <cfRule type="duplicateValues" dxfId="18" priority="28" stopIfTrue="1"/>
  </conditionalFormatting>
  <conditionalFormatting sqref="E61">
    <cfRule type="duplicateValues" dxfId="17" priority="6" stopIfTrue="1"/>
  </conditionalFormatting>
  <conditionalFormatting sqref="E63">
    <cfRule type="duplicateValues" dxfId="16" priority="4" stopIfTrue="1"/>
  </conditionalFormatting>
  <conditionalFormatting sqref="E65">
    <cfRule type="duplicateValues" dxfId="15" priority="2" stopIfTrue="1"/>
  </conditionalFormatting>
  <conditionalFormatting sqref="G12">
    <cfRule type="duplicateValues" dxfId="14" priority="27" stopIfTrue="1"/>
  </conditionalFormatting>
  <conditionalFormatting sqref="G14:G15">
    <cfRule type="duplicateValues" dxfId="13" priority="26" stopIfTrue="1"/>
  </conditionalFormatting>
  <conditionalFormatting sqref="G17">
    <cfRule type="duplicateValues" dxfId="12" priority="25" stopIfTrue="1"/>
  </conditionalFormatting>
  <conditionalFormatting sqref="G21">
    <cfRule type="duplicateValues" dxfId="11" priority="23" stopIfTrue="1"/>
  </conditionalFormatting>
  <conditionalFormatting sqref="G26">
    <cfRule type="duplicateValues" dxfId="10" priority="21" stopIfTrue="1"/>
  </conditionalFormatting>
  <conditionalFormatting sqref="G41">
    <cfRule type="duplicateValues" dxfId="9" priority="19" stopIfTrue="1"/>
  </conditionalFormatting>
  <conditionalFormatting sqref="G43">
    <cfRule type="duplicateValues" dxfId="8" priority="17" stopIfTrue="1"/>
  </conditionalFormatting>
  <conditionalFormatting sqref="G48">
    <cfRule type="duplicateValues" dxfId="7" priority="15" stopIfTrue="1"/>
  </conditionalFormatting>
  <conditionalFormatting sqref="G50">
    <cfRule type="duplicateValues" dxfId="6" priority="13" stopIfTrue="1"/>
  </conditionalFormatting>
  <conditionalFormatting sqref="G52">
    <cfRule type="duplicateValues" dxfId="5" priority="11" stopIfTrue="1"/>
  </conditionalFormatting>
  <conditionalFormatting sqref="G54">
    <cfRule type="duplicateValues" dxfId="4" priority="9" stopIfTrue="1"/>
  </conditionalFormatting>
  <conditionalFormatting sqref="G56">
    <cfRule type="duplicateValues" dxfId="3" priority="7" stopIfTrue="1"/>
  </conditionalFormatting>
  <conditionalFormatting sqref="G61">
    <cfRule type="duplicateValues" dxfId="2" priority="5" stopIfTrue="1"/>
  </conditionalFormatting>
  <conditionalFormatting sqref="G63">
    <cfRule type="duplicateValues" dxfId="1" priority="3" stopIfTrue="1"/>
  </conditionalFormatting>
  <conditionalFormatting sqref="G65">
    <cfRule type="duplicateValues" dxfId="0" priority="1" stopIfTrue="1"/>
  </conditionalFormatting>
  <printOptions horizontalCentered="1"/>
  <pageMargins left="0" right="0" top="0.5" bottom="0.5" header="0.31496062992126" footer="0.31496062992126"/>
  <pageSetup paperSize="9" scale="95" orientation="landscape" r:id="rId1"/>
  <headerFoot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346"/>
  <sheetViews>
    <sheetView topLeftCell="A272" zoomScale="71" zoomScaleNormal="71" workbookViewId="0">
      <selection activeCell="B1" sqref="B1"/>
    </sheetView>
  </sheetViews>
  <sheetFormatPr defaultRowHeight="12.75"/>
  <cols>
    <col min="1" max="1" width="7" customWidth="1"/>
    <col min="2" max="2" width="35" customWidth="1"/>
    <col min="3" max="3" width="4.5" customWidth="1"/>
    <col min="4" max="4" width="6.1640625" customWidth="1"/>
    <col min="5" max="5" width="5.6640625" customWidth="1"/>
    <col min="6" max="6" width="4.5" bestFit="1" customWidth="1"/>
    <col min="7" max="7" width="6" customWidth="1"/>
    <col min="8" max="8" width="7.5" customWidth="1"/>
    <col min="9" max="9" width="6.1640625" customWidth="1"/>
    <col min="10" max="10" width="5.6640625" customWidth="1"/>
    <col min="11" max="17" width="4.5" bestFit="1" customWidth="1"/>
    <col min="18" max="18" width="7.6640625" customWidth="1"/>
    <col min="19" max="19" width="8.6640625" customWidth="1"/>
    <col min="20" max="20" width="8.1640625" customWidth="1"/>
    <col min="21" max="21" width="7.83203125" customWidth="1"/>
    <col min="22" max="22" width="7.5" customWidth="1"/>
    <col min="23" max="23" width="5.5" customWidth="1"/>
    <col min="24" max="29" width="4.5" bestFit="1" customWidth="1"/>
    <col min="30" max="30" width="5.33203125" customWidth="1"/>
    <col min="31" max="31" width="7.5" customWidth="1"/>
    <col min="32" max="32" width="8.1640625" customWidth="1"/>
    <col min="33" max="33" width="6.83203125" customWidth="1"/>
    <col min="34" max="34" width="11.1640625" customWidth="1"/>
  </cols>
  <sheetData>
    <row r="1" spans="1:34" ht="21.75" customHeight="1">
      <c r="M1" s="600"/>
      <c r="N1" s="600" t="s">
        <v>1917</v>
      </c>
    </row>
    <row r="2" spans="1:34" ht="15.75" hidden="1">
      <c r="A2" s="330" t="s">
        <v>0</v>
      </c>
      <c r="B2" s="330"/>
      <c r="C2" s="331"/>
      <c r="D2" s="330"/>
      <c r="E2" s="330"/>
      <c r="F2" s="330"/>
      <c r="G2" s="330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794" t="s">
        <v>1</v>
      </c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</row>
    <row r="3" spans="1:34" ht="15.75" hidden="1">
      <c r="A3" s="599" t="s">
        <v>982</v>
      </c>
      <c r="B3" s="599"/>
      <c r="C3" s="331"/>
      <c r="D3" s="330"/>
      <c r="E3" s="330"/>
      <c r="F3" s="330"/>
      <c r="G3" s="330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795" t="s">
        <v>2</v>
      </c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</row>
    <row r="4" spans="1:34" ht="21.75" customHeight="1">
      <c r="A4" s="816" t="s">
        <v>1185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  <c r="AG4" s="816"/>
      <c r="AH4" s="816"/>
    </row>
    <row r="5" spans="1:34" ht="16.5" thickBo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</row>
    <row r="6" spans="1:34" ht="16.5" customHeight="1" thickTop="1">
      <c r="A6" s="817"/>
      <c r="B6" s="818"/>
      <c r="C6" s="818"/>
      <c r="D6" s="818"/>
      <c r="E6" s="818"/>
      <c r="F6" s="818"/>
      <c r="G6" s="818"/>
      <c r="H6" s="817" t="s">
        <v>292</v>
      </c>
      <c r="I6" s="818"/>
      <c r="J6" s="819"/>
      <c r="K6" s="819"/>
      <c r="L6" s="819"/>
      <c r="M6" s="819"/>
      <c r="N6" s="819"/>
      <c r="O6" s="819"/>
      <c r="P6" s="819"/>
      <c r="Q6" s="819"/>
      <c r="R6" s="818"/>
      <c r="S6" s="818"/>
      <c r="T6" s="820"/>
      <c r="U6" s="817" t="s">
        <v>293</v>
      </c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20"/>
      <c r="AH6" s="821" t="s">
        <v>254</v>
      </c>
    </row>
    <row r="7" spans="1:34" ht="104.25" customHeight="1">
      <c r="A7" s="334"/>
      <c r="B7" s="335"/>
      <c r="C7" s="336" t="s">
        <v>294</v>
      </c>
      <c r="D7" s="337" t="s">
        <v>253</v>
      </c>
      <c r="E7" s="338" t="s">
        <v>295</v>
      </c>
      <c r="F7" s="338" t="s">
        <v>296</v>
      </c>
      <c r="G7" s="339" t="s">
        <v>297</v>
      </c>
      <c r="H7" s="340" t="s">
        <v>1186</v>
      </c>
      <c r="I7" s="341" t="s">
        <v>1187</v>
      </c>
      <c r="J7" s="341" t="s">
        <v>1188</v>
      </c>
      <c r="K7" s="341" t="s">
        <v>1189</v>
      </c>
      <c r="L7" s="341" t="s">
        <v>984</v>
      </c>
      <c r="M7" s="341" t="s">
        <v>983</v>
      </c>
      <c r="N7" s="341" t="s">
        <v>985</v>
      </c>
      <c r="O7" s="341" t="s">
        <v>1190</v>
      </c>
      <c r="P7" s="341" t="s">
        <v>1191</v>
      </c>
      <c r="Q7" s="341" t="s">
        <v>338</v>
      </c>
      <c r="R7" s="341" t="s">
        <v>295</v>
      </c>
      <c r="S7" s="341" t="s">
        <v>296</v>
      </c>
      <c r="T7" s="342" t="s">
        <v>297</v>
      </c>
      <c r="U7" s="340" t="s">
        <v>1186</v>
      </c>
      <c r="V7" s="341" t="s">
        <v>1187</v>
      </c>
      <c r="W7" s="341" t="s">
        <v>1188</v>
      </c>
      <c r="X7" s="341" t="s">
        <v>1189</v>
      </c>
      <c r="Y7" s="341" t="s">
        <v>984</v>
      </c>
      <c r="Z7" s="341" t="s">
        <v>983</v>
      </c>
      <c r="AA7" s="341" t="s">
        <v>985</v>
      </c>
      <c r="AB7" s="341" t="s">
        <v>1190</v>
      </c>
      <c r="AC7" s="341" t="s">
        <v>1191</v>
      </c>
      <c r="AD7" s="341" t="s">
        <v>338</v>
      </c>
      <c r="AE7" s="341" t="s">
        <v>295</v>
      </c>
      <c r="AF7" s="341" t="s">
        <v>296</v>
      </c>
      <c r="AG7" s="342" t="s">
        <v>297</v>
      </c>
      <c r="AH7" s="822"/>
    </row>
    <row r="8" spans="1:34" ht="15.75">
      <c r="A8" s="823" t="s">
        <v>339</v>
      </c>
      <c r="B8" s="824"/>
      <c r="C8" s="824"/>
      <c r="D8" s="824"/>
      <c r="E8" s="824"/>
      <c r="F8" s="824"/>
      <c r="G8" s="825"/>
      <c r="H8" s="611">
        <v>820</v>
      </c>
      <c r="I8" s="612">
        <v>944</v>
      </c>
      <c r="J8" s="612">
        <v>638</v>
      </c>
      <c r="K8" s="612">
        <v>30</v>
      </c>
      <c r="L8" s="345">
        <v>27</v>
      </c>
      <c r="M8" s="345">
        <v>36</v>
      </c>
      <c r="N8" s="345">
        <v>18</v>
      </c>
      <c r="O8" s="345">
        <v>22</v>
      </c>
      <c r="P8" s="612">
        <v>65</v>
      </c>
      <c r="Q8" s="341"/>
      <c r="R8" s="341"/>
      <c r="S8" s="341"/>
      <c r="T8" s="342"/>
      <c r="U8" s="611">
        <v>820</v>
      </c>
      <c r="V8" s="612">
        <v>944</v>
      </c>
      <c r="W8" s="612">
        <v>638</v>
      </c>
      <c r="X8" s="612">
        <v>30</v>
      </c>
      <c r="Y8" s="345">
        <v>27</v>
      </c>
      <c r="Z8" s="345">
        <v>36</v>
      </c>
      <c r="AA8" s="345">
        <v>18</v>
      </c>
      <c r="AB8" s="345">
        <v>22</v>
      </c>
      <c r="AC8" s="612">
        <v>65</v>
      </c>
      <c r="AD8" s="345"/>
      <c r="AE8" s="341"/>
      <c r="AF8" s="341"/>
      <c r="AG8" s="342"/>
      <c r="AH8" s="346"/>
    </row>
    <row r="9" spans="1:34" ht="15.75">
      <c r="A9" s="334"/>
      <c r="B9" s="343"/>
      <c r="C9" s="347"/>
      <c r="D9" s="347"/>
      <c r="E9" s="347"/>
      <c r="F9" s="347"/>
      <c r="G9" s="347"/>
      <c r="H9" s="344"/>
      <c r="I9" s="345"/>
      <c r="J9" s="348"/>
      <c r="K9" s="349"/>
      <c r="L9" s="349"/>
      <c r="M9" s="349"/>
      <c r="N9" s="349"/>
      <c r="O9" s="349"/>
      <c r="P9" s="349"/>
      <c r="Q9" s="350"/>
      <c r="R9" s="341"/>
      <c r="S9" s="341"/>
      <c r="T9" s="351"/>
      <c r="U9" s="344"/>
      <c r="V9" s="345"/>
      <c r="W9" s="348"/>
      <c r="X9" s="352"/>
      <c r="Y9" s="352"/>
      <c r="Z9" s="352"/>
      <c r="AA9" s="353"/>
      <c r="AB9" s="353"/>
      <c r="AC9" s="353"/>
      <c r="AD9" s="353"/>
      <c r="AE9" s="350"/>
      <c r="AF9" s="341"/>
      <c r="AG9" s="351"/>
      <c r="AH9" s="346"/>
    </row>
    <row r="10" spans="1:34" ht="19.5" customHeight="1">
      <c r="A10" s="354" t="s">
        <v>379</v>
      </c>
      <c r="B10" s="355"/>
      <c r="C10" s="356"/>
      <c r="D10" s="356"/>
      <c r="E10" s="356"/>
      <c r="F10" s="356"/>
      <c r="G10" s="357"/>
      <c r="H10" s="358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7"/>
      <c r="U10" s="358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7"/>
      <c r="AH10" s="359"/>
    </row>
    <row r="11" spans="1:34" ht="43.5" customHeight="1">
      <c r="A11" s="360">
        <v>1</v>
      </c>
      <c r="B11" s="361" t="s">
        <v>1192</v>
      </c>
      <c r="C11" s="362">
        <v>3</v>
      </c>
      <c r="D11" s="362" t="s">
        <v>744</v>
      </c>
      <c r="E11" s="362">
        <v>36</v>
      </c>
      <c r="F11" s="362">
        <v>18</v>
      </c>
      <c r="G11" s="363">
        <f>E11+F11</f>
        <v>54</v>
      </c>
      <c r="H11" s="360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3"/>
      <c r="U11" s="360"/>
      <c r="V11" s="362">
        <v>18</v>
      </c>
      <c r="W11" s="362"/>
      <c r="X11" s="362"/>
      <c r="Y11" s="362"/>
      <c r="Z11" s="362"/>
      <c r="AA11" s="362"/>
      <c r="AB11" s="362">
        <v>1</v>
      </c>
      <c r="AC11" s="362"/>
      <c r="AD11" s="362">
        <f>SUM(U11:AC11)</f>
        <v>19</v>
      </c>
      <c r="AE11" s="362">
        <f>AD11*E11</f>
        <v>684</v>
      </c>
      <c r="AF11" s="362">
        <f>AD11*F11</f>
        <v>342</v>
      </c>
      <c r="AG11" s="363">
        <f>AD11*G11</f>
        <v>1026</v>
      </c>
      <c r="AH11" s="364" t="s">
        <v>1193</v>
      </c>
    </row>
    <row r="12" spans="1:34" ht="43.5" customHeight="1">
      <c r="A12" s="360">
        <v>2</v>
      </c>
      <c r="B12" s="361" t="s">
        <v>73</v>
      </c>
      <c r="C12" s="362">
        <v>3</v>
      </c>
      <c r="D12" s="362" t="s">
        <v>744</v>
      </c>
      <c r="E12" s="362">
        <v>36</v>
      </c>
      <c r="F12" s="362">
        <v>18</v>
      </c>
      <c r="G12" s="363">
        <f>E12+F12</f>
        <v>54</v>
      </c>
      <c r="H12" s="360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3"/>
      <c r="U12" s="360"/>
      <c r="V12" s="362">
        <v>2</v>
      </c>
      <c r="W12" s="362"/>
      <c r="X12" s="362"/>
      <c r="Y12" s="362"/>
      <c r="Z12" s="362"/>
      <c r="AA12" s="362"/>
      <c r="AB12" s="362"/>
      <c r="AC12" s="362"/>
      <c r="AD12" s="362">
        <f>SUM(U12:AA12)</f>
        <v>2</v>
      </c>
      <c r="AE12" s="362">
        <f>AD12*E12</f>
        <v>72</v>
      </c>
      <c r="AF12" s="362">
        <f>AD12*F12</f>
        <v>36</v>
      </c>
      <c r="AG12" s="363">
        <f>AD12*G12</f>
        <v>108</v>
      </c>
      <c r="AH12" s="365"/>
    </row>
    <row r="13" spans="1:34" ht="43.5" customHeight="1">
      <c r="A13" s="360">
        <v>3</v>
      </c>
      <c r="B13" s="361" t="s">
        <v>1194</v>
      </c>
      <c r="C13" s="362">
        <v>2</v>
      </c>
      <c r="D13" s="362" t="s">
        <v>1195</v>
      </c>
      <c r="E13" s="362">
        <v>24</v>
      </c>
      <c r="F13" s="362">
        <v>0</v>
      </c>
      <c r="G13" s="363">
        <f>E13+F13</f>
        <v>24</v>
      </c>
      <c r="H13" s="360"/>
      <c r="I13" s="362"/>
      <c r="J13" s="362">
        <v>1</v>
      </c>
      <c r="K13" s="362"/>
      <c r="L13" s="362"/>
      <c r="M13" s="362"/>
      <c r="N13" s="362"/>
      <c r="O13" s="362"/>
      <c r="P13" s="362"/>
      <c r="Q13" s="362">
        <f>SUM(H13:N13)</f>
        <v>1</v>
      </c>
      <c r="R13" s="362">
        <f>Q13*E13</f>
        <v>24</v>
      </c>
      <c r="S13" s="362">
        <f>Q13*F13</f>
        <v>0</v>
      </c>
      <c r="T13" s="363">
        <f>Q13*G13</f>
        <v>24</v>
      </c>
      <c r="U13" s="360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3"/>
      <c r="AH13" s="365"/>
    </row>
    <row r="14" spans="1:34" ht="43.5" customHeight="1">
      <c r="A14" s="360">
        <v>4</v>
      </c>
      <c r="B14" s="366" t="s">
        <v>1196</v>
      </c>
      <c r="C14" s="367">
        <v>4</v>
      </c>
      <c r="D14" s="335" t="s">
        <v>1197</v>
      </c>
      <c r="E14" s="335">
        <v>42</v>
      </c>
      <c r="F14" s="362">
        <v>0</v>
      </c>
      <c r="G14" s="343">
        <f>E14+F14</f>
        <v>42</v>
      </c>
      <c r="H14" s="360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3"/>
      <c r="U14" s="360"/>
      <c r="V14" s="362"/>
      <c r="W14" s="362"/>
      <c r="X14" s="362"/>
      <c r="Y14" s="362">
        <v>1</v>
      </c>
      <c r="Z14" s="362"/>
      <c r="AA14" s="362"/>
      <c r="AB14" s="362"/>
      <c r="AC14" s="362"/>
      <c r="AD14" s="362">
        <f>SUM(U14:AA14)</f>
        <v>1</v>
      </c>
      <c r="AE14" s="362">
        <f>AD14*E14</f>
        <v>42</v>
      </c>
      <c r="AF14" s="362">
        <f>AD14*F14</f>
        <v>0</v>
      </c>
      <c r="AG14" s="363">
        <f>AD14*G14</f>
        <v>42</v>
      </c>
      <c r="AH14" s="368"/>
    </row>
    <row r="15" spans="1:34" ht="43.5" customHeight="1" thickBot="1">
      <c r="A15" s="369">
        <v>5</v>
      </c>
      <c r="B15" s="370" t="s">
        <v>1198</v>
      </c>
      <c r="C15" s="371">
        <v>3</v>
      </c>
      <c r="D15" s="371" t="s">
        <v>1199</v>
      </c>
      <c r="E15" s="371">
        <v>25</v>
      </c>
      <c r="F15" s="371">
        <v>0</v>
      </c>
      <c r="G15" s="372">
        <f>E15+F15</f>
        <v>25</v>
      </c>
      <c r="H15" s="373"/>
      <c r="I15" s="371"/>
      <c r="J15" s="371">
        <v>1</v>
      </c>
      <c r="K15" s="371"/>
      <c r="L15" s="371"/>
      <c r="M15" s="371"/>
      <c r="N15" s="371"/>
      <c r="O15" s="374"/>
      <c r="P15" s="374"/>
      <c r="Q15" s="362">
        <f>SUM(H15:N15)</f>
        <v>1</v>
      </c>
      <c r="R15" s="362">
        <f>Q15*E15</f>
        <v>25</v>
      </c>
      <c r="S15" s="362">
        <f>Q15*F15</f>
        <v>0</v>
      </c>
      <c r="T15" s="363">
        <f>Q15*G15</f>
        <v>25</v>
      </c>
      <c r="U15" s="369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5"/>
      <c r="AH15" s="376"/>
    </row>
    <row r="16" spans="1:34" ht="17.25" thickTop="1" thickBot="1">
      <c r="A16" s="377"/>
      <c r="B16" s="378" t="s">
        <v>313</v>
      </c>
      <c r="C16" s="378"/>
      <c r="D16" s="378"/>
      <c r="E16" s="378"/>
      <c r="F16" s="378"/>
      <c r="G16" s="379"/>
      <c r="H16" s="380">
        <f t="shared" ref="H16:AG16" si="0">SUM(H11:H15)</f>
        <v>0</v>
      </c>
      <c r="I16" s="380">
        <f t="shared" si="0"/>
        <v>0</v>
      </c>
      <c r="J16" s="380">
        <f t="shared" si="0"/>
        <v>2</v>
      </c>
      <c r="K16" s="380">
        <f t="shared" si="0"/>
        <v>0</v>
      </c>
      <c r="L16" s="380">
        <f t="shared" si="0"/>
        <v>0</v>
      </c>
      <c r="M16" s="380">
        <f t="shared" si="0"/>
        <v>0</v>
      </c>
      <c r="N16" s="380">
        <f t="shared" si="0"/>
        <v>0</v>
      </c>
      <c r="O16" s="380">
        <f t="shared" si="0"/>
        <v>0</v>
      </c>
      <c r="P16" s="380">
        <f t="shared" si="0"/>
        <v>0</v>
      </c>
      <c r="Q16" s="380">
        <f t="shared" si="0"/>
        <v>2</v>
      </c>
      <c r="R16" s="380">
        <f t="shared" si="0"/>
        <v>49</v>
      </c>
      <c r="S16" s="380">
        <f t="shared" si="0"/>
        <v>0</v>
      </c>
      <c r="T16" s="380">
        <f t="shared" si="0"/>
        <v>49</v>
      </c>
      <c r="U16" s="380">
        <f t="shared" si="0"/>
        <v>0</v>
      </c>
      <c r="V16" s="380">
        <f t="shared" si="0"/>
        <v>20</v>
      </c>
      <c r="W16" s="380">
        <f t="shared" si="0"/>
        <v>0</v>
      </c>
      <c r="X16" s="380">
        <f t="shared" si="0"/>
        <v>0</v>
      </c>
      <c r="Y16" s="380">
        <f t="shared" si="0"/>
        <v>1</v>
      </c>
      <c r="Z16" s="380">
        <f t="shared" si="0"/>
        <v>0</v>
      </c>
      <c r="AA16" s="380">
        <f t="shared" si="0"/>
        <v>0</v>
      </c>
      <c r="AB16" s="380">
        <f t="shared" si="0"/>
        <v>1</v>
      </c>
      <c r="AC16" s="380">
        <f t="shared" si="0"/>
        <v>0</v>
      </c>
      <c r="AD16" s="380">
        <f t="shared" si="0"/>
        <v>22</v>
      </c>
      <c r="AE16" s="380">
        <f t="shared" si="0"/>
        <v>798</v>
      </c>
      <c r="AF16" s="380">
        <f t="shared" si="0"/>
        <v>378</v>
      </c>
      <c r="AG16" s="380">
        <f t="shared" si="0"/>
        <v>1176</v>
      </c>
      <c r="AH16" s="381"/>
    </row>
    <row r="17" spans="1:34" ht="19.5" customHeight="1" thickTop="1">
      <c r="A17" s="354" t="s">
        <v>343</v>
      </c>
      <c r="B17" s="355"/>
      <c r="C17" s="356"/>
      <c r="D17" s="356"/>
      <c r="E17" s="356"/>
      <c r="F17" s="356"/>
      <c r="G17" s="357"/>
      <c r="H17" s="358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  <c r="U17" s="358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7"/>
      <c r="AH17" s="382"/>
    </row>
    <row r="18" spans="1:34" ht="24.75" customHeight="1">
      <c r="A18" s="360">
        <v>1</v>
      </c>
      <c r="B18" s="361" t="s">
        <v>63</v>
      </c>
      <c r="C18" s="362">
        <v>2</v>
      </c>
      <c r="D18" s="362" t="s">
        <v>734</v>
      </c>
      <c r="E18" s="362">
        <v>24</v>
      </c>
      <c r="F18" s="362">
        <v>12</v>
      </c>
      <c r="G18" s="363">
        <f t="shared" ref="G18:G24" si="1">E18+F18</f>
        <v>36</v>
      </c>
      <c r="H18" s="360"/>
      <c r="I18" s="362">
        <v>8</v>
      </c>
      <c r="J18" s="362"/>
      <c r="K18" s="362"/>
      <c r="L18" s="362"/>
      <c r="M18" s="362"/>
      <c r="N18" s="362"/>
      <c r="O18" s="362"/>
      <c r="P18" s="362"/>
      <c r="Q18" s="362">
        <f>SUM(H18:N18)</f>
        <v>8</v>
      </c>
      <c r="R18" s="362">
        <f>Q18*E18</f>
        <v>192</v>
      </c>
      <c r="S18" s="362">
        <f>Q18*F18</f>
        <v>96</v>
      </c>
      <c r="T18" s="363">
        <f>Q18*G18</f>
        <v>288</v>
      </c>
      <c r="U18" s="360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3"/>
      <c r="AH18" s="364"/>
    </row>
    <row r="19" spans="1:34" ht="24.75" customHeight="1">
      <c r="A19" s="360">
        <v>2</v>
      </c>
      <c r="B19" s="383" t="s">
        <v>1200</v>
      </c>
      <c r="C19" s="362">
        <v>3</v>
      </c>
      <c r="D19" s="362" t="s">
        <v>1201</v>
      </c>
      <c r="E19" s="362">
        <v>28</v>
      </c>
      <c r="F19" s="362">
        <v>0</v>
      </c>
      <c r="G19" s="363">
        <f t="shared" si="1"/>
        <v>28</v>
      </c>
      <c r="H19" s="360"/>
      <c r="I19" s="362"/>
      <c r="J19" s="362"/>
      <c r="K19" s="362">
        <v>1</v>
      </c>
      <c r="L19" s="362"/>
      <c r="M19" s="362"/>
      <c r="N19" s="362"/>
      <c r="O19" s="362"/>
      <c r="P19" s="362"/>
      <c r="Q19" s="362">
        <f>SUM(H19:N19)</f>
        <v>1</v>
      </c>
      <c r="R19" s="362">
        <f>Q19*E19</f>
        <v>28</v>
      </c>
      <c r="S19" s="362">
        <f>Q19*F19</f>
        <v>0</v>
      </c>
      <c r="T19" s="363">
        <f>Q19*G19</f>
        <v>28</v>
      </c>
      <c r="U19" s="360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3"/>
      <c r="AH19" s="364"/>
    </row>
    <row r="20" spans="1:34" ht="24.75" customHeight="1">
      <c r="A20" s="360">
        <v>3</v>
      </c>
      <c r="B20" s="383" t="s">
        <v>1202</v>
      </c>
      <c r="C20" s="362">
        <v>1</v>
      </c>
      <c r="D20" s="362" t="s">
        <v>1201</v>
      </c>
      <c r="E20" s="362">
        <v>28</v>
      </c>
      <c r="F20" s="362">
        <v>0</v>
      </c>
      <c r="G20" s="363">
        <f t="shared" si="1"/>
        <v>28</v>
      </c>
      <c r="H20" s="360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3"/>
      <c r="U20" s="360"/>
      <c r="V20" s="362"/>
      <c r="W20" s="362"/>
      <c r="X20" s="362">
        <v>1</v>
      </c>
      <c r="Y20" s="362"/>
      <c r="Z20" s="362"/>
      <c r="AA20" s="362"/>
      <c r="AB20" s="362"/>
      <c r="AC20" s="362"/>
      <c r="AD20" s="362">
        <f>SUM(U20:AA20)</f>
        <v>1</v>
      </c>
      <c r="AE20" s="362">
        <f>AD20*E20</f>
        <v>28</v>
      </c>
      <c r="AF20" s="362">
        <f>AD20*F20</f>
        <v>0</v>
      </c>
      <c r="AG20" s="363">
        <f>AD20*G20</f>
        <v>28</v>
      </c>
      <c r="AH20" s="364"/>
    </row>
    <row r="21" spans="1:34" ht="24.75" customHeight="1">
      <c r="A21" s="360">
        <v>4</v>
      </c>
      <c r="B21" s="384" t="s">
        <v>1203</v>
      </c>
      <c r="C21" s="385">
        <v>2</v>
      </c>
      <c r="D21" s="385" t="s">
        <v>1204</v>
      </c>
      <c r="E21" s="385">
        <v>14</v>
      </c>
      <c r="F21" s="385">
        <v>0</v>
      </c>
      <c r="G21" s="363">
        <f t="shared" si="1"/>
        <v>14</v>
      </c>
      <c r="H21" s="386"/>
      <c r="I21" s="385"/>
      <c r="J21" s="385">
        <v>1</v>
      </c>
      <c r="K21" s="385"/>
      <c r="L21" s="385"/>
      <c r="M21" s="385"/>
      <c r="N21" s="385"/>
      <c r="O21" s="385"/>
      <c r="P21" s="385"/>
      <c r="Q21" s="362">
        <f>SUM(H21:N21)</f>
        <v>1</v>
      </c>
      <c r="R21" s="362">
        <f>Q21*E21</f>
        <v>14</v>
      </c>
      <c r="S21" s="362">
        <f>Q21*F21</f>
        <v>0</v>
      </c>
      <c r="T21" s="363">
        <f>Q21*G21</f>
        <v>14</v>
      </c>
      <c r="U21" s="386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7"/>
      <c r="AH21" s="368"/>
    </row>
    <row r="22" spans="1:34" ht="33.75" customHeight="1">
      <c r="A22" s="360">
        <v>5</v>
      </c>
      <c r="B22" s="361" t="s">
        <v>1205</v>
      </c>
      <c r="C22" s="362">
        <v>2</v>
      </c>
      <c r="D22" s="388" t="s">
        <v>1206</v>
      </c>
      <c r="E22" s="362">
        <v>30</v>
      </c>
      <c r="F22" s="362">
        <v>0</v>
      </c>
      <c r="G22" s="363">
        <f t="shared" si="1"/>
        <v>30</v>
      </c>
      <c r="H22" s="360"/>
      <c r="I22" s="362"/>
      <c r="J22" s="362">
        <v>2</v>
      </c>
      <c r="K22" s="362"/>
      <c r="L22" s="362"/>
      <c r="M22" s="362"/>
      <c r="N22" s="362"/>
      <c r="O22" s="362"/>
      <c r="P22" s="362"/>
      <c r="Q22" s="362">
        <f>SUM(H22:N22)</f>
        <v>2</v>
      </c>
      <c r="R22" s="362">
        <f>Q22*E22</f>
        <v>60</v>
      </c>
      <c r="S22" s="362">
        <f>Q22*F22</f>
        <v>0</v>
      </c>
      <c r="T22" s="363">
        <f>Q22*G22</f>
        <v>60</v>
      </c>
      <c r="U22" s="360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3"/>
      <c r="AH22" s="364"/>
    </row>
    <row r="23" spans="1:34" ht="24.75" customHeight="1">
      <c r="A23" s="360">
        <v>6</v>
      </c>
      <c r="B23" s="361" t="s">
        <v>1207</v>
      </c>
      <c r="C23" s="362">
        <v>1</v>
      </c>
      <c r="D23" s="388" t="s">
        <v>1208</v>
      </c>
      <c r="E23" s="362">
        <v>19</v>
      </c>
      <c r="F23" s="362">
        <v>0</v>
      </c>
      <c r="G23" s="363">
        <f t="shared" si="1"/>
        <v>19</v>
      </c>
      <c r="H23" s="360"/>
      <c r="I23" s="362"/>
      <c r="J23" s="362">
        <v>1</v>
      </c>
      <c r="K23" s="362"/>
      <c r="L23" s="362"/>
      <c r="M23" s="362"/>
      <c r="N23" s="362"/>
      <c r="O23" s="362"/>
      <c r="P23" s="362"/>
      <c r="Q23" s="362">
        <f>SUM(H23:N23)</f>
        <v>1</v>
      </c>
      <c r="R23" s="362">
        <f>Q23*E23</f>
        <v>19</v>
      </c>
      <c r="S23" s="362">
        <f>Q23*F23</f>
        <v>0</v>
      </c>
      <c r="T23" s="363">
        <f>Q23*G23</f>
        <v>19</v>
      </c>
      <c r="U23" s="360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3"/>
      <c r="AH23" s="364"/>
    </row>
    <row r="24" spans="1:34" ht="24.75" customHeight="1" thickBot="1">
      <c r="A24" s="369">
        <v>7</v>
      </c>
      <c r="B24" s="370" t="s">
        <v>1209</v>
      </c>
      <c r="C24" s="371">
        <v>3</v>
      </c>
      <c r="D24" s="389" t="s">
        <v>744</v>
      </c>
      <c r="E24" s="371">
        <v>36</v>
      </c>
      <c r="F24" s="371">
        <v>18</v>
      </c>
      <c r="G24" s="375">
        <f t="shared" si="1"/>
        <v>54</v>
      </c>
      <c r="H24" s="369"/>
      <c r="I24" s="371"/>
      <c r="J24" s="371"/>
      <c r="K24" s="371"/>
      <c r="L24" s="371"/>
      <c r="M24" s="371"/>
      <c r="N24" s="371"/>
      <c r="O24" s="371">
        <v>1</v>
      </c>
      <c r="P24" s="371"/>
      <c r="Q24" s="362">
        <f>SUM(H24:P24)</f>
        <v>1</v>
      </c>
      <c r="R24" s="362">
        <f>Q24*E24</f>
        <v>36</v>
      </c>
      <c r="S24" s="362">
        <f>Q24*F24</f>
        <v>18</v>
      </c>
      <c r="T24" s="363">
        <f>Q24*G24</f>
        <v>54</v>
      </c>
      <c r="U24" s="369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5"/>
      <c r="AH24" s="390" t="s">
        <v>1193</v>
      </c>
    </row>
    <row r="25" spans="1:34" ht="21.75" customHeight="1" thickTop="1" thickBot="1">
      <c r="A25" s="377"/>
      <c r="B25" s="378" t="s">
        <v>313</v>
      </c>
      <c r="C25" s="378"/>
      <c r="D25" s="378"/>
      <c r="E25" s="378"/>
      <c r="F25" s="378"/>
      <c r="G25" s="379"/>
      <c r="H25" s="391">
        <f t="shared" ref="H25:AG25" si="2">SUM(H18:H24)</f>
        <v>0</v>
      </c>
      <c r="I25" s="380">
        <f t="shared" si="2"/>
        <v>8</v>
      </c>
      <c r="J25" s="380">
        <f t="shared" si="2"/>
        <v>4</v>
      </c>
      <c r="K25" s="380">
        <f t="shared" si="2"/>
        <v>1</v>
      </c>
      <c r="L25" s="380">
        <f t="shared" si="2"/>
        <v>0</v>
      </c>
      <c r="M25" s="380">
        <f t="shared" si="2"/>
        <v>0</v>
      </c>
      <c r="N25" s="380">
        <f t="shared" si="2"/>
        <v>0</v>
      </c>
      <c r="O25" s="380">
        <f t="shared" si="2"/>
        <v>1</v>
      </c>
      <c r="P25" s="380">
        <f t="shared" si="2"/>
        <v>0</v>
      </c>
      <c r="Q25" s="380">
        <f t="shared" si="2"/>
        <v>14</v>
      </c>
      <c r="R25" s="380">
        <f t="shared" si="2"/>
        <v>349</v>
      </c>
      <c r="S25" s="380">
        <f t="shared" si="2"/>
        <v>114</v>
      </c>
      <c r="T25" s="392">
        <f t="shared" si="2"/>
        <v>463</v>
      </c>
      <c r="U25" s="391">
        <f t="shared" si="2"/>
        <v>0</v>
      </c>
      <c r="V25" s="380">
        <f t="shared" si="2"/>
        <v>0</v>
      </c>
      <c r="W25" s="380">
        <f t="shared" si="2"/>
        <v>0</v>
      </c>
      <c r="X25" s="380">
        <f t="shared" si="2"/>
        <v>1</v>
      </c>
      <c r="Y25" s="380">
        <f t="shared" si="2"/>
        <v>0</v>
      </c>
      <c r="Z25" s="380">
        <f t="shared" si="2"/>
        <v>0</v>
      </c>
      <c r="AA25" s="380">
        <f t="shared" si="2"/>
        <v>0</v>
      </c>
      <c r="AB25" s="380">
        <f t="shared" si="2"/>
        <v>0</v>
      </c>
      <c r="AC25" s="380">
        <f t="shared" si="2"/>
        <v>0</v>
      </c>
      <c r="AD25" s="380">
        <f t="shared" si="2"/>
        <v>1</v>
      </c>
      <c r="AE25" s="380">
        <f t="shared" si="2"/>
        <v>28</v>
      </c>
      <c r="AF25" s="380">
        <f t="shared" si="2"/>
        <v>0</v>
      </c>
      <c r="AG25" s="392">
        <f t="shared" si="2"/>
        <v>28</v>
      </c>
      <c r="AH25" s="381"/>
    </row>
    <row r="26" spans="1:34" ht="21.75" customHeight="1" thickTop="1">
      <c r="A26" s="354" t="s">
        <v>345</v>
      </c>
      <c r="B26" s="355"/>
      <c r="C26" s="356"/>
      <c r="D26" s="356"/>
      <c r="E26" s="356"/>
      <c r="F26" s="356"/>
      <c r="G26" s="357"/>
      <c r="H26" s="358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7"/>
      <c r="U26" s="358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7"/>
      <c r="AH26" s="359"/>
    </row>
    <row r="27" spans="1:34" ht="21.75" customHeight="1">
      <c r="A27" s="360">
        <v>1</v>
      </c>
      <c r="B27" s="383" t="s">
        <v>40</v>
      </c>
      <c r="C27" s="362">
        <v>2</v>
      </c>
      <c r="D27" s="362" t="s">
        <v>734</v>
      </c>
      <c r="E27" s="362">
        <v>24</v>
      </c>
      <c r="F27" s="362">
        <v>12</v>
      </c>
      <c r="G27" s="363">
        <f t="shared" ref="G27:G49" si="3">E27+F27</f>
        <v>36</v>
      </c>
      <c r="H27" s="360"/>
      <c r="I27" s="362">
        <v>8</v>
      </c>
      <c r="J27" s="362"/>
      <c r="K27" s="362"/>
      <c r="L27" s="362"/>
      <c r="M27" s="362"/>
      <c r="N27" s="362"/>
      <c r="O27" s="362"/>
      <c r="P27" s="362"/>
      <c r="Q27" s="362">
        <f>SUM(H27:N27)</f>
        <v>8</v>
      </c>
      <c r="R27" s="362">
        <f>Q27*E27</f>
        <v>192</v>
      </c>
      <c r="S27" s="362">
        <f>Q27*F27</f>
        <v>96</v>
      </c>
      <c r="T27" s="363">
        <f>Q27*G27</f>
        <v>288</v>
      </c>
      <c r="U27" s="360">
        <v>10</v>
      </c>
      <c r="V27" s="362"/>
      <c r="W27" s="362"/>
      <c r="X27" s="362"/>
      <c r="Y27" s="362"/>
      <c r="Z27" s="362"/>
      <c r="AA27" s="362"/>
      <c r="AB27" s="362"/>
      <c r="AC27" s="362"/>
      <c r="AD27" s="362">
        <f>SUM(U27:AA27)</f>
        <v>10</v>
      </c>
      <c r="AE27" s="362">
        <f>AD27*E27</f>
        <v>240</v>
      </c>
      <c r="AF27" s="362">
        <f>AD27*F27</f>
        <v>120</v>
      </c>
      <c r="AG27" s="363">
        <f>AD27*G27</f>
        <v>360</v>
      </c>
      <c r="AH27" s="365"/>
    </row>
    <row r="28" spans="1:34" ht="15.75">
      <c r="A28" s="360">
        <v>2</v>
      </c>
      <c r="B28" s="383" t="s">
        <v>1210</v>
      </c>
      <c r="C28" s="362">
        <v>3</v>
      </c>
      <c r="D28" s="362" t="s">
        <v>744</v>
      </c>
      <c r="E28" s="362">
        <v>36</v>
      </c>
      <c r="F28" s="362">
        <v>18</v>
      </c>
      <c r="G28" s="363">
        <f t="shared" si="3"/>
        <v>54</v>
      </c>
      <c r="H28" s="360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3"/>
      <c r="U28" s="360"/>
      <c r="V28" s="362"/>
      <c r="W28" s="362"/>
      <c r="X28" s="362"/>
      <c r="Y28" s="362"/>
      <c r="Z28" s="362"/>
      <c r="AA28" s="362"/>
      <c r="AB28" s="362">
        <v>1</v>
      </c>
      <c r="AC28" s="362"/>
      <c r="AD28" s="362">
        <f>SUM(U28:AC28)</f>
        <v>1</v>
      </c>
      <c r="AE28" s="362">
        <f>AD28*E28</f>
        <v>36</v>
      </c>
      <c r="AF28" s="362">
        <f>AD28*F28</f>
        <v>18</v>
      </c>
      <c r="AG28" s="363">
        <f>AD28*G28</f>
        <v>54</v>
      </c>
      <c r="AH28" s="364" t="s">
        <v>1193</v>
      </c>
    </row>
    <row r="29" spans="1:34" ht="29.25" customHeight="1">
      <c r="A29" s="360">
        <v>3</v>
      </c>
      <c r="B29" s="393" t="s">
        <v>1211</v>
      </c>
      <c r="C29" s="367">
        <v>3</v>
      </c>
      <c r="D29" s="335" t="s">
        <v>1201</v>
      </c>
      <c r="E29" s="335">
        <v>28</v>
      </c>
      <c r="F29" s="362">
        <v>0</v>
      </c>
      <c r="G29" s="363">
        <f t="shared" si="3"/>
        <v>28</v>
      </c>
      <c r="H29" s="360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3"/>
      <c r="U29" s="360"/>
      <c r="V29" s="362"/>
      <c r="W29" s="362"/>
      <c r="X29" s="362"/>
      <c r="Y29" s="362"/>
      <c r="Z29" s="362">
        <v>1</v>
      </c>
      <c r="AA29" s="362"/>
      <c r="AB29" s="362"/>
      <c r="AC29" s="362"/>
      <c r="AD29" s="362">
        <f>SUM(U29:AA29)</f>
        <v>1</v>
      </c>
      <c r="AE29" s="362">
        <f>AD29*E29</f>
        <v>28</v>
      </c>
      <c r="AF29" s="362">
        <f>AD29*F29</f>
        <v>0</v>
      </c>
      <c r="AG29" s="363">
        <f>AD29*G29</f>
        <v>28</v>
      </c>
      <c r="AH29" s="368"/>
    </row>
    <row r="30" spans="1:34" ht="29.25" customHeight="1">
      <c r="A30" s="360">
        <v>4</v>
      </c>
      <c r="B30" s="394" t="s">
        <v>1212</v>
      </c>
      <c r="C30" s="367">
        <v>4</v>
      </c>
      <c r="D30" s="335" t="s">
        <v>1201</v>
      </c>
      <c r="E30" s="335">
        <v>28</v>
      </c>
      <c r="F30" s="362">
        <v>0</v>
      </c>
      <c r="G30" s="363">
        <f t="shared" si="3"/>
        <v>28</v>
      </c>
      <c r="H30" s="360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3"/>
      <c r="U30" s="360"/>
      <c r="V30" s="362"/>
      <c r="W30" s="362"/>
      <c r="X30" s="362"/>
      <c r="Y30" s="362"/>
      <c r="Z30" s="362">
        <v>1</v>
      </c>
      <c r="AA30" s="362"/>
      <c r="AB30" s="362"/>
      <c r="AC30" s="362"/>
      <c r="AD30" s="362">
        <f>SUM(U30:AA30)</f>
        <v>1</v>
      </c>
      <c r="AE30" s="362">
        <f>AD30*E30</f>
        <v>28</v>
      </c>
      <c r="AF30" s="362">
        <f>AD30*F30</f>
        <v>0</v>
      </c>
      <c r="AG30" s="363">
        <f>AD30*G30</f>
        <v>28</v>
      </c>
      <c r="AH30" s="368"/>
    </row>
    <row r="31" spans="1:34" ht="29.25" customHeight="1">
      <c r="A31" s="360">
        <v>5</v>
      </c>
      <c r="B31" s="395" t="s">
        <v>1213</v>
      </c>
      <c r="C31" s="367">
        <v>3</v>
      </c>
      <c r="D31" s="335" t="s">
        <v>1204</v>
      </c>
      <c r="E31" s="335">
        <v>14</v>
      </c>
      <c r="F31" s="362">
        <v>0</v>
      </c>
      <c r="G31" s="343">
        <f t="shared" si="3"/>
        <v>14</v>
      </c>
      <c r="H31" s="360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3"/>
      <c r="U31" s="360"/>
      <c r="V31" s="362"/>
      <c r="W31" s="362"/>
      <c r="X31" s="362"/>
      <c r="Y31" s="362"/>
      <c r="Z31" s="362">
        <v>1</v>
      </c>
      <c r="AA31" s="362"/>
      <c r="AB31" s="362"/>
      <c r="AC31" s="362"/>
      <c r="AD31" s="362">
        <f>SUM(U31:AA31)</f>
        <v>1</v>
      </c>
      <c r="AE31" s="362">
        <f>AD31*E31</f>
        <v>14</v>
      </c>
      <c r="AF31" s="362">
        <f>AD31*F31</f>
        <v>0</v>
      </c>
      <c r="AG31" s="363">
        <f>AD31*G31</f>
        <v>14</v>
      </c>
      <c r="AH31" s="368"/>
    </row>
    <row r="32" spans="1:34" ht="29.25" customHeight="1">
      <c r="A32" s="360">
        <v>6</v>
      </c>
      <c r="B32" s="366" t="s">
        <v>1214</v>
      </c>
      <c r="C32" s="367">
        <v>1</v>
      </c>
      <c r="D32" s="335" t="s">
        <v>1201</v>
      </c>
      <c r="E32" s="335">
        <v>28</v>
      </c>
      <c r="F32" s="362">
        <v>0</v>
      </c>
      <c r="G32" s="343">
        <f t="shared" si="3"/>
        <v>28</v>
      </c>
      <c r="H32" s="360"/>
      <c r="I32" s="362"/>
      <c r="J32" s="362"/>
      <c r="K32" s="362">
        <v>1</v>
      </c>
      <c r="L32" s="362"/>
      <c r="M32" s="362"/>
      <c r="N32" s="362"/>
      <c r="O32" s="362"/>
      <c r="P32" s="362"/>
      <c r="Q32" s="362">
        <f>SUM(H32:N32)</f>
        <v>1</v>
      </c>
      <c r="R32" s="362">
        <f>Q32*E32</f>
        <v>28</v>
      </c>
      <c r="S32" s="362">
        <f>Q32*F32</f>
        <v>0</v>
      </c>
      <c r="T32" s="363">
        <f>Q32*G32</f>
        <v>28</v>
      </c>
      <c r="U32" s="360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3"/>
      <c r="AH32" s="368"/>
    </row>
    <row r="33" spans="1:34" ht="29.25" customHeight="1">
      <c r="A33" s="360">
        <v>7</v>
      </c>
      <c r="B33" s="366" t="s">
        <v>1215</v>
      </c>
      <c r="C33" s="367">
        <v>3</v>
      </c>
      <c r="D33" s="335" t="s">
        <v>1201</v>
      </c>
      <c r="E33" s="335">
        <v>28</v>
      </c>
      <c r="F33" s="362">
        <v>0</v>
      </c>
      <c r="G33" s="343">
        <f t="shared" si="3"/>
        <v>28</v>
      </c>
      <c r="H33" s="360"/>
      <c r="I33" s="362"/>
      <c r="J33" s="362"/>
      <c r="K33" s="362"/>
      <c r="L33" s="362">
        <v>1</v>
      </c>
      <c r="M33" s="362"/>
      <c r="N33" s="362"/>
      <c r="O33" s="362"/>
      <c r="P33" s="362"/>
      <c r="Q33" s="362">
        <f>SUM(H33:N33)</f>
        <v>1</v>
      </c>
      <c r="R33" s="362">
        <f>Q33*E33</f>
        <v>28</v>
      </c>
      <c r="S33" s="362">
        <f>Q33*F33</f>
        <v>0</v>
      </c>
      <c r="T33" s="363">
        <f>Q33*G33</f>
        <v>28</v>
      </c>
      <c r="U33" s="360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3"/>
      <c r="AH33" s="368"/>
    </row>
    <row r="34" spans="1:34" ht="29.25" customHeight="1">
      <c r="A34" s="360">
        <v>8</v>
      </c>
      <c r="B34" s="366" t="s">
        <v>1216</v>
      </c>
      <c r="C34" s="367">
        <v>3</v>
      </c>
      <c r="D34" s="335" t="s">
        <v>1201</v>
      </c>
      <c r="E34" s="335">
        <v>28</v>
      </c>
      <c r="F34" s="362">
        <v>0</v>
      </c>
      <c r="G34" s="343">
        <f t="shared" si="3"/>
        <v>28</v>
      </c>
      <c r="H34" s="360"/>
      <c r="I34" s="362"/>
      <c r="J34" s="362"/>
      <c r="K34" s="362"/>
      <c r="L34" s="362">
        <v>1</v>
      </c>
      <c r="M34" s="362"/>
      <c r="N34" s="362"/>
      <c r="O34" s="362"/>
      <c r="P34" s="362"/>
      <c r="Q34" s="362">
        <f>SUM(H34:N34)</f>
        <v>1</v>
      </c>
      <c r="R34" s="362">
        <f>Q34*E34</f>
        <v>28</v>
      </c>
      <c r="S34" s="362">
        <f>Q34*F34</f>
        <v>0</v>
      </c>
      <c r="T34" s="363">
        <f>Q34*G34</f>
        <v>28</v>
      </c>
      <c r="U34" s="360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3"/>
      <c r="AH34" s="368"/>
    </row>
    <row r="35" spans="1:34" ht="29.25" customHeight="1">
      <c r="A35" s="360">
        <v>9</v>
      </c>
      <c r="B35" s="366" t="s">
        <v>1217</v>
      </c>
      <c r="C35" s="367">
        <v>4</v>
      </c>
      <c r="D35" s="335" t="s">
        <v>1201</v>
      </c>
      <c r="E35" s="335">
        <v>28</v>
      </c>
      <c r="F35" s="362">
        <v>0</v>
      </c>
      <c r="G35" s="343">
        <f t="shared" si="3"/>
        <v>28</v>
      </c>
      <c r="H35" s="360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3"/>
      <c r="U35" s="360"/>
      <c r="V35" s="362"/>
      <c r="W35" s="362"/>
      <c r="X35" s="362"/>
      <c r="Y35" s="362">
        <v>1</v>
      </c>
      <c r="Z35" s="362"/>
      <c r="AA35" s="362"/>
      <c r="AB35" s="362"/>
      <c r="AC35" s="362"/>
      <c r="AD35" s="362">
        <f>SUM(U35:AA35)</f>
        <v>1</v>
      </c>
      <c r="AE35" s="362">
        <f>AD35*E35</f>
        <v>28</v>
      </c>
      <c r="AF35" s="362">
        <f>AD35*F35</f>
        <v>0</v>
      </c>
      <c r="AG35" s="363">
        <f>AD35*G35</f>
        <v>28</v>
      </c>
      <c r="AH35" s="368"/>
    </row>
    <row r="36" spans="1:34" ht="29.25" customHeight="1">
      <c r="A36" s="360">
        <v>10</v>
      </c>
      <c r="B36" s="395" t="s">
        <v>1218</v>
      </c>
      <c r="C36" s="367">
        <v>5</v>
      </c>
      <c r="D36" s="335" t="s">
        <v>1197</v>
      </c>
      <c r="E36" s="335">
        <v>42</v>
      </c>
      <c r="F36" s="362">
        <v>0</v>
      </c>
      <c r="G36" s="343">
        <f t="shared" si="3"/>
        <v>42</v>
      </c>
      <c r="H36" s="360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3"/>
      <c r="U36" s="360"/>
      <c r="V36" s="362"/>
      <c r="W36" s="362"/>
      <c r="X36" s="362"/>
      <c r="Y36" s="362">
        <v>1</v>
      </c>
      <c r="Z36" s="362"/>
      <c r="AA36" s="362"/>
      <c r="AB36" s="362"/>
      <c r="AC36" s="362"/>
      <c r="AD36" s="362">
        <f>SUM(U36:AA36)</f>
        <v>1</v>
      </c>
      <c r="AE36" s="362">
        <f>AD36*E36</f>
        <v>42</v>
      </c>
      <c r="AF36" s="362">
        <f>AD36*F36</f>
        <v>0</v>
      </c>
      <c r="AG36" s="363">
        <f>AD36*G36</f>
        <v>42</v>
      </c>
      <c r="AH36" s="368"/>
    </row>
    <row r="37" spans="1:34" ht="29.25" customHeight="1">
      <c r="A37" s="360">
        <v>11</v>
      </c>
      <c r="B37" s="361" t="s">
        <v>1219</v>
      </c>
      <c r="C37" s="362">
        <v>4</v>
      </c>
      <c r="D37" s="362" t="s">
        <v>1220</v>
      </c>
      <c r="E37" s="362">
        <v>33</v>
      </c>
      <c r="F37" s="362">
        <v>0</v>
      </c>
      <c r="G37" s="363">
        <f>E37+F37</f>
        <v>33</v>
      </c>
      <c r="H37" s="360"/>
      <c r="I37" s="362"/>
      <c r="J37" s="362">
        <v>1</v>
      </c>
      <c r="K37" s="362"/>
      <c r="L37" s="362"/>
      <c r="M37" s="362"/>
      <c r="N37" s="362"/>
      <c r="O37" s="362"/>
      <c r="P37" s="362"/>
      <c r="Q37" s="362">
        <f>SUM(H37:N37)</f>
        <v>1</v>
      </c>
      <c r="R37" s="362">
        <f>Q37*E37</f>
        <v>33</v>
      </c>
      <c r="S37" s="362">
        <f>Q37*F37</f>
        <v>0</v>
      </c>
      <c r="T37" s="363">
        <f>Q37*G37</f>
        <v>33</v>
      </c>
      <c r="U37" s="360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96"/>
      <c r="AH37" s="365"/>
    </row>
    <row r="38" spans="1:34" ht="29.25" customHeight="1">
      <c r="A38" s="360">
        <v>12</v>
      </c>
      <c r="B38" s="366" t="s">
        <v>1221</v>
      </c>
      <c r="C38" s="367">
        <v>1</v>
      </c>
      <c r="D38" s="335" t="s">
        <v>1195</v>
      </c>
      <c r="E38" s="335">
        <v>24</v>
      </c>
      <c r="F38" s="362">
        <v>0</v>
      </c>
      <c r="G38" s="343">
        <f t="shared" si="3"/>
        <v>24</v>
      </c>
      <c r="H38" s="360"/>
      <c r="I38" s="362"/>
      <c r="J38" s="362">
        <v>2</v>
      </c>
      <c r="K38" s="362"/>
      <c r="L38" s="362"/>
      <c r="M38" s="362"/>
      <c r="N38" s="362"/>
      <c r="O38" s="362"/>
      <c r="P38" s="362"/>
      <c r="Q38" s="362">
        <f t="shared" ref="Q38:Q49" si="4">SUM(H38:N38)</f>
        <v>2</v>
      </c>
      <c r="R38" s="362">
        <f t="shared" ref="R38:R49" si="5">Q38*E38</f>
        <v>48</v>
      </c>
      <c r="S38" s="362">
        <f t="shared" ref="S38:S49" si="6">Q38*F38</f>
        <v>0</v>
      </c>
      <c r="T38" s="363">
        <f t="shared" ref="T38:T49" si="7">Q38*G38</f>
        <v>48</v>
      </c>
      <c r="U38" s="360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3"/>
      <c r="AH38" s="368"/>
    </row>
    <row r="39" spans="1:34" ht="29.25" customHeight="1">
      <c r="A39" s="360">
        <v>13</v>
      </c>
      <c r="B39" s="366" t="s">
        <v>1222</v>
      </c>
      <c r="C39" s="367">
        <v>3</v>
      </c>
      <c r="D39" s="335" t="s">
        <v>1195</v>
      </c>
      <c r="E39" s="335">
        <v>24</v>
      </c>
      <c r="F39" s="362">
        <v>0</v>
      </c>
      <c r="G39" s="343">
        <f t="shared" si="3"/>
        <v>24</v>
      </c>
      <c r="H39" s="360"/>
      <c r="I39" s="362"/>
      <c r="J39" s="362">
        <v>2</v>
      </c>
      <c r="K39" s="362"/>
      <c r="L39" s="362"/>
      <c r="M39" s="362"/>
      <c r="N39" s="362"/>
      <c r="O39" s="362"/>
      <c r="P39" s="362"/>
      <c r="Q39" s="362">
        <f t="shared" si="4"/>
        <v>2</v>
      </c>
      <c r="R39" s="362">
        <f t="shared" si="5"/>
        <v>48</v>
      </c>
      <c r="S39" s="362">
        <f t="shared" si="6"/>
        <v>0</v>
      </c>
      <c r="T39" s="363">
        <f t="shared" si="7"/>
        <v>48</v>
      </c>
      <c r="U39" s="360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3"/>
      <c r="AH39" s="368"/>
    </row>
    <row r="40" spans="1:34" ht="29.25" customHeight="1">
      <c r="A40" s="360">
        <v>14</v>
      </c>
      <c r="B40" s="366" t="s">
        <v>1223</v>
      </c>
      <c r="C40" s="367">
        <v>3</v>
      </c>
      <c r="D40" s="335" t="s">
        <v>1224</v>
      </c>
      <c r="E40" s="335">
        <v>36</v>
      </c>
      <c r="F40" s="362">
        <v>0</v>
      </c>
      <c r="G40" s="343">
        <f t="shared" si="3"/>
        <v>36</v>
      </c>
      <c r="H40" s="360"/>
      <c r="I40" s="362"/>
      <c r="J40" s="362">
        <v>1</v>
      </c>
      <c r="K40" s="362"/>
      <c r="L40" s="362"/>
      <c r="M40" s="362"/>
      <c r="N40" s="362"/>
      <c r="O40" s="362"/>
      <c r="P40" s="362"/>
      <c r="Q40" s="362">
        <f t="shared" si="4"/>
        <v>1</v>
      </c>
      <c r="R40" s="362">
        <f t="shared" si="5"/>
        <v>36</v>
      </c>
      <c r="S40" s="362">
        <f t="shared" si="6"/>
        <v>0</v>
      </c>
      <c r="T40" s="363">
        <f t="shared" si="7"/>
        <v>36</v>
      </c>
      <c r="U40" s="360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3"/>
      <c r="AH40" s="368"/>
    </row>
    <row r="41" spans="1:34" ht="29.25" customHeight="1">
      <c r="A41" s="360">
        <v>15</v>
      </c>
      <c r="B41" s="366" t="s">
        <v>1225</v>
      </c>
      <c r="C41" s="367">
        <v>3</v>
      </c>
      <c r="D41" s="335" t="s">
        <v>1224</v>
      </c>
      <c r="E41" s="335">
        <v>36</v>
      </c>
      <c r="F41" s="362">
        <v>0</v>
      </c>
      <c r="G41" s="343">
        <f t="shared" si="3"/>
        <v>36</v>
      </c>
      <c r="H41" s="360"/>
      <c r="I41" s="362"/>
      <c r="J41" s="362">
        <v>1</v>
      </c>
      <c r="K41" s="362"/>
      <c r="L41" s="362"/>
      <c r="M41" s="362"/>
      <c r="N41" s="362"/>
      <c r="O41" s="362"/>
      <c r="P41" s="362"/>
      <c r="Q41" s="362">
        <f t="shared" si="4"/>
        <v>1</v>
      </c>
      <c r="R41" s="362">
        <f t="shared" si="5"/>
        <v>36</v>
      </c>
      <c r="S41" s="362">
        <f t="shared" si="6"/>
        <v>0</v>
      </c>
      <c r="T41" s="363">
        <f t="shared" si="7"/>
        <v>36</v>
      </c>
      <c r="U41" s="360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3"/>
      <c r="AH41" s="368"/>
    </row>
    <row r="42" spans="1:34" ht="29.25" customHeight="1">
      <c r="A42" s="360">
        <v>16</v>
      </c>
      <c r="B42" s="397" t="s">
        <v>1226</v>
      </c>
      <c r="C42" s="398">
        <v>2</v>
      </c>
      <c r="D42" s="399" t="s">
        <v>1227</v>
      </c>
      <c r="E42" s="399">
        <v>18</v>
      </c>
      <c r="F42" s="374">
        <v>0</v>
      </c>
      <c r="G42" s="400">
        <f t="shared" si="3"/>
        <v>18</v>
      </c>
      <c r="H42" s="401"/>
      <c r="I42" s="402"/>
      <c r="J42" s="362">
        <v>1</v>
      </c>
      <c r="K42" s="402"/>
      <c r="L42" s="402"/>
      <c r="M42" s="402"/>
      <c r="N42" s="402"/>
      <c r="O42" s="402"/>
      <c r="P42" s="402"/>
      <c r="Q42" s="362">
        <f t="shared" si="4"/>
        <v>1</v>
      </c>
      <c r="R42" s="362">
        <f t="shared" si="5"/>
        <v>18</v>
      </c>
      <c r="S42" s="362">
        <f t="shared" si="6"/>
        <v>0</v>
      </c>
      <c r="T42" s="363">
        <f t="shared" si="7"/>
        <v>18</v>
      </c>
      <c r="U42" s="403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4"/>
      <c r="AH42" s="607"/>
    </row>
    <row r="43" spans="1:34" ht="29.25" customHeight="1">
      <c r="A43" s="360">
        <v>17</v>
      </c>
      <c r="B43" s="405" t="s">
        <v>1228</v>
      </c>
      <c r="C43" s="398">
        <v>1</v>
      </c>
      <c r="D43" s="399" t="s">
        <v>1229</v>
      </c>
      <c r="E43" s="399">
        <v>21</v>
      </c>
      <c r="F43" s="374">
        <v>0</v>
      </c>
      <c r="G43" s="400">
        <f t="shared" si="3"/>
        <v>21</v>
      </c>
      <c r="H43" s="401"/>
      <c r="I43" s="374"/>
      <c r="J43" s="374">
        <v>2</v>
      </c>
      <c r="K43" s="374"/>
      <c r="L43" s="374"/>
      <c r="M43" s="374"/>
      <c r="N43" s="374"/>
      <c r="O43" s="374"/>
      <c r="P43" s="374"/>
      <c r="Q43" s="374">
        <f t="shared" si="4"/>
        <v>2</v>
      </c>
      <c r="R43" s="374">
        <f t="shared" si="5"/>
        <v>42</v>
      </c>
      <c r="S43" s="374">
        <f t="shared" si="6"/>
        <v>0</v>
      </c>
      <c r="T43" s="404">
        <f t="shared" si="7"/>
        <v>42</v>
      </c>
      <c r="U43" s="403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404"/>
      <c r="AH43" s="607"/>
    </row>
    <row r="44" spans="1:34" ht="29.25" customHeight="1">
      <c r="A44" s="360">
        <v>18</v>
      </c>
      <c r="B44" s="366" t="s">
        <v>1230</v>
      </c>
      <c r="C44" s="367">
        <v>1</v>
      </c>
      <c r="D44" s="335" t="s">
        <v>1227</v>
      </c>
      <c r="E44" s="335">
        <v>18</v>
      </c>
      <c r="F44" s="362">
        <v>0</v>
      </c>
      <c r="G44" s="406">
        <f t="shared" si="3"/>
        <v>18</v>
      </c>
      <c r="H44" s="407"/>
      <c r="I44" s="362"/>
      <c r="J44" s="362">
        <v>1</v>
      </c>
      <c r="K44" s="362"/>
      <c r="L44" s="362"/>
      <c r="M44" s="362"/>
      <c r="N44" s="362"/>
      <c r="O44" s="362"/>
      <c r="P44" s="362"/>
      <c r="Q44" s="362">
        <f t="shared" si="4"/>
        <v>1</v>
      </c>
      <c r="R44" s="362">
        <f t="shared" si="5"/>
        <v>18</v>
      </c>
      <c r="S44" s="362">
        <f t="shared" si="6"/>
        <v>0</v>
      </c>
      <c r="T44" s="396">
        <f t="shared" si="7"/>
        <v>18</v>
      </c>
      <c r="U44" s="360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3"/>
      <c r="AH44" s="368"/>
    </row>
    <row r="45" spans="1:34" ht="29.25" customHeight="1">
      <c r="A45" s="360">
        <v>19</v>
      </c>
      <c r="B45" s="366" t="s">
        <v>1231</v>
      </c>
      <c r="C45" s="367">
        <v>2</v>
      </c>
      <c r="D45" s="335" t="s">
        <v>1224</v>
      </c>
      <c r="E45" s="335">
        <v>36</v>
      </c>
      <c r="F45" s="362">
        <v>0</v>
      </c>
      <c r="G45" s="406">
        <f t="shared" si="3"/>
        <v>36</v>
      </c>
      <c r="H45" s="407"/>
      <c r="I45" s="362"/>
      <c r="J45" s="408">
        <v>2</v>
      </c>
      <c r="K45" s="362"/>
      <c r="L45" s="362"/>
      <c r="M45" s="362"/>
      <c r="N45" s="362"/>
      <c r="O45" s="362"/>
      <c r="P45" s="362"/>
      <c r="Q45" s="362">
        <f t="shared" si="4"/>
        <v>2</v>
      </c>
      <c r="R45" s="362">
        <f t="shared" si="5"/>
        <v>72</v>
      </c>
      <c r="S45" s="362">
        <f t="shared" si="6"/>
        <v>0</v>
      </c>
      <c r="T45" s="396">
        <f t="shared" si="7"/>
        <v>72</v>
      </c>
      <c r="U45" s="360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3"/>
      <c r="AH45" s="368"/>
    </row>
    <row r="46" spans="1:34" ht="29.25" customHeight="1">
      <c r="A46" s="360">
        <v>20</v>
      </c>
      <c r="B46" s="366" t="s">
        <v>1232</v>
      </c>
      <c r="C46" s="367">
        <v>3</v>
      </c>
      <c r="D46" s="335" t="s">
        <v>1206</v>
      </c>
      <c r="E46" s="335">
        <v>30</v>
      </c>
      <c r="F46" s="362">
        <v>0</v>
      </c>
      <c r="G46" s="406">
        <f t="shared" si="3"/>
        <v>30</v>
      </c>
      <c r="H46" s="407"/>
      <c r="I46" s="362"/>
      <c r="J46" s="362">
        <v>2</v>
      </c>
      <c r="K46" s="362"/>
      <c r="L46" s="362"/>
      <c r="M46" s="362"/>
      <c r="N46" s="362"/>
      <c r="O46" s="362"/>
      <c r="P46" s="362"/>
      <c r="Q46" s="362">
        <f t="shared" si="4"/>
        <v>2</v>
      </c>
      <c r="R46" s="362">
        <f t="shared" si="5"/>
        <v>60</v>
      </c>
      <c r="S46" s="362">
        <f t="shared" si="6"/>
        <v>0</v>
      </c>
      <c r="T46" s="363">
        <f t="shared" si="7"/>
        <v>60</v>
      </c>
      <c r="U46" s="360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3"/>
      <c r="AH46" s="368"/>
    </row>
    <row r="47" spans="1:34" ht="29.25" customHeight="1">
      <c r="A47" s="360">
        <v>21</v>
      </c>
      <c r="B47" s="366" t="s">
        <v>1233</v>
      </c>
      <c r="C47" s="367">
        <v>1</v>
      </c>
      <c r="D47" s="335" t="s">
        <v>1234</v>
      </c>
      <c r="E47" s="335">
        <v>12</v>
      </c>
      <c r="F47" s="362">
        <v>0</v>
      </c>
      <c r="G47" s="406">
        <f t="shared" si="3"/>
        <v>12</v>
      </c>
      <c r="H47" s="407"/>
      <c r="I47" s="362"/>
      <c r="J47" s="362">
        <v>1</v>
      </c>
      <c r="K47" s="362"/>
      <c r="L47" s="362"/>
      <c r="M47" s="362"/>
      <c r="N47" s="362"/>
      <c r="O47" s="362"/>
      <c r="P47" s="362"/>
      <c r="Q47" s="362">
        <f t="shared" si="4"/>
        <v>1</v>
      </c>
      <c r="R47" s="362">
        <f t="shared" si="5"/>
        <v>12</v>
      </c>
      <c r="S47" s="362">
        <f t="shared" si="6"/>
        <v>0</v>
      </c>
      <c r="T47" s="363">
        <f t="shared" si="7"/>
        <v>12</v>
      </c>
      <c r="U47" s="360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3"/>
      <c r="AH47" s="368"/>
    </row>
    <row r="48" spans="1:34" ht="29.25" customHeight="1">
      <c r="A48" s="360">
        <v>22</v>
      </c>
      <c r="B48" s="366" t="s">
        <v>1235</v>
      </c>
      <c r="C48" s="367">
        <v>2</v>
      </c>
      <c r="D48" s="335" t="s">
        <v>1236</v>
      </c>
      <c r="E48" s="335">
        <v>29</v>
      </c>
      <c r="F48" s="362">
        <v>0</v>
      </c>
      <c r="G48" s="406">
        <f t="shared" si="3"/>
        <v>29</v>
      </c>
      <c r="H48" s="407"/>
      <c r="I48" s="362"/>
      <c r="J48" s="362">
        <v>1</v>
      </c>
      <c r="K48" s="362"/>
      <c r="L48" s="362"/>
      <c r="M48" s="362"/>
      <c r="N48" s="362"/>
      <c r="O48" s="362"/>
      <c r="P48" s="362"/>
      <c r="Q48" s="362">
        <f t="shared" si="4"/>
        <v>1</v>
      </c>
      <c r="R48" s="362">
        <f t="shared" si="5"/>
        <v>29</v>
      </c>
      <c r="S48" s="362">
        <f t="shared" si="6"/>
        <v>0</v>
      </c>
      <c r="T48" s="363">
        <f t="shared" si="7"/>
        <v>29</v>
      </c>
      <c r="U48" s="360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3"/>
      <c r="AH48" s="368"/>
    </row>
    <row r="49" spans="1:34" ht="29.25" customHeight="1" thickBot="1">
      <c r="A49" s="360">
        <v>23</v>
      </c>
      <c r="B49" s="409" t="s">
        <v>1237</v>
      </c>
      <c r="C49" s="410">
        <v>2</v>
      </c>
      <c r="D49" s="411" t="s">
        <v>1199</v>
      </c>
      <c r="E49" s="411">
        <v>25</v>
      </c>
      <c r="F49" s="371">
        <v>0</v>
      </c>
      <c r="G49" s="412">
        <f t="shared" si="3"/>
        <v>25</v>
      </c>
      <c r="H49" s="373"/>
      <c r="I49" s="371"/>
      <c r="J49" s="371">
        <v>1</v>
      </c>
      <c r="K49" s="371"/>
      <c r="L49" s="371"/>
      <c r="M49" s="371"/>
      <c r="N49" s="371"/>
      <c r="O49" s="371"/>
      <c r="P49" s="371"/>
      <c r="Q49" s="371">
        <f t="shared" si="4"/>
        <v>1</v>
      </c>
      <c r="R49" s="371">
        <f t="shared" si="5"/>
        <v>25</v>
      </c>
      <c r="S49" s="371">
        <f t="shared" si="6"/>
        <v>0</v>
      </c>
      <c r="T49" s="375">
        <f t="shared" si="7"/>
        <v>25</v>
      </c>
      <c r="U49" s="369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5"/>
      <c r="AH49" s="413"/>
    </row>
    <row r="50" spans="1:34" ht="46.5" customHeight="1" thickTop="1" thickBot="1">
      <c r="A50" s="377"/>
      <c r="B50" s="378" t="s">
        <v>313</v>
      </c>
      <c r="C50" s="378"/>
      <c r="D50" s="378"/>
      <c r="E50" s="378"/>
      <c r="F50" s="378"/>
      <c r="G50" s="379"/>
      <c r="H50" s="380">
        <f t="shared" ref="H50:AG50" si="8">SUM(H27:H49)</f>
        <v>0</v>
      </c>
      <c r="I50" s="380">
        <f t="shared" si="8"/>
        <v>8</v>
      </c>
      <c r="J50" s="380">
        <f t="shared" si="8"/>
        <v>18</v>
      </c>
      <c r="K50" s="380">
        <f t="shared" si="8"/>
        <v>1</v>
      </c>
      <c r="L50" s="380">
        <f t="shared" si="8"/>
        <v>2</v>
      </c>
      <c r="M50" s="380">
        <f t="shared" si="8"/>
        <v>0</v>
      </c>
      <c r="N50" s="380">
        <f t="shared" si="8"/>
        <v>0</v>
      </c>
      <c r="O50" s="380">
        <f t="shared" si="8"/>
        <v>0</v>
      </c>
      <c r="P50" s="380">
        <f t="shared" si="8"/>
        <v>0</v>
      </c>
      <c r="Q50" s="380">
        <f t="shared" si="8"/>
        <v>29</v>
      </c>
      <c r="R50" s="380">
        <f t="shared" si="8"/>
        <v>753</v>
      </c>
      <c r="S50" s="380">
        <f t="shared" si="8"/>
        <v>96</v>
      </c>
      <c r="T50" s="380">
        <f t="shared" si="8"/>
        <v>849</v>
      </c>
      <c r="U50" s="380">
        <f t="shared" si="8"/>
        <v>10</v>
      </c>
      <c r="V50" s="380">
        <f t="shared" si="8"/>
        <v>0</v>
      </c>
      <c r="W50" s="380">
        <f t="shared" si="8"/>
        <v>0</v>
      </c>
      <c r="X50" s="380">
        <f t="shared" si="8"/>
        <v>0</v>
      </c>
      <c r="Y50" s="380">
        <f t="shared" si="8"/>
        <v>2</v>
      </c>
      <c r="Z50" s="380">
        <f t="shared" si="8"/>
        <v>3</v>
      </c>
      <c r="AA50" s="380">
        <f t="shared" si="8"/>
        <v>0</v>
      </c>
      <c r="AB50" s="380">
        <f t="shared" si="8"/>
        <v>1</v>
      </c>
      <c r="AC50" s="380">
        <f t="shared" si="8"/>
        <v>0</v>
      </c>
      <c r="AD50" s="380">
        <f t="shared" si="8"/>
        <v>16</v>
      </c>
      <c r="AE50" s="380">
        <f t="shared" si="8"/>
        <v>416</v>
      </c>
      <c r="AF50" s="380">
        <f t="shared" si="8"/>
        <v>138</v>
      </c>
      <c r="AG50" s="380">
        <f t="shared" si="8"/>
        <v>554</v>
      </c>
      <c r="AH50" s="381"/>
    </row>
    <row r="51" spans="1:34" ht="46.5" customHeight="1" thickTop="1">
      <c r="A51" s="354" t="s">
        <v>986</v>
      </c>
      <c r="B51" s="355"/>
      <c r="C51" s="356"/>
      <c r="D51" s="356"/>
      <c r="E51" s="356"/>
      <c r="F51" s="356"/>
      <c r="G51" s="357"/>
      <c r="H51" s="358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7"/>
      <c r="U51" s="358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7"/>
      <c r="AH51" s="359"/>
    </row>
    <row r="52" spans="1:34" ht="46.5" customHeight="1">
      <c r="A52" s="360">
        <v>1</v>
      </c>
      <c r="B52" s="366" t="s">
        <v>1238</v>
      </c>
      <c r="C52" s="367">
        <v>2</v>
      </c>
      <c r="D52" s="335" t="s">
        <v>1204</v>
      </c>
      <c r="E52" s="335">
        <v>14</v>
      </c>
      <c r="F52" s="362">
        <v>0</v>
      </c>
      <c r="G52" s="343">
        <f>E52+F52</f>
        <v>14</v>
      </c>
      <c r="H52" s="360"/>
      <c r="I52" s="362"/>
      <c r="J52" s="362"/>
      <c r="K52" s="362"/>
      <c r="L52" s="362"/>
      <c r="M52" s="362">
        <v>1</v>
      </c>
      <c r="N52" s="362"/>
      <c r="O52" s="362"/>
      <c r="P52" s="362"/>
      <c r="Q52" s="362">
        <f>SUM(H52:N52)</f>
        <v>1</v>
      </c>
      <c r="R52" s="362">
        <f>Q52*E52</f>
        <v>14</v>
      </c>
      <c r="S52" s="362">
        <f>Q52*F52</f>
        <v>0</v>
      </c>
      <c r="T52" s="363">
        <f>Q52*G52</f>
        <v>14</v>
      </c>
      <c r="U52" s="360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3"/>
      <c r="AH52" s="368"/>
    </row>
    <row r="53" spans="1:34" ht="46.5" customHeight="1">
      <c r="A53" s="360">
        <v>2</v>
      </c>
      <c r="B53" s="366" t="s">
        <v>1239</v>
      </c>
      <c r="C53" s="367">
        <v>8</v>
      </c>
      <c r="D53" s="335" t="s">
        <v>1204</v>
      </c>
      <c r="E53" s="335">
        <v>14</v>
      </c>
      <c r="F53" s="362">
        <v>0</v>
      </c>
      <c r="G53" s="343">
        <f>E53+F53</f>
        <v>14</v>
      </c>
      <c r="H53" s="360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96"/>
      <c r="U53" s="360"/>
      <c r="V53" s="362"/>
      <c r="W53" s="362"/>
      <c r="X53" s="362"/>
      <c r="Y53" s="362"/>
      <c r="Z53" s="362">
        <v>1</v>
      </c>
      <c r="AA53" s="362"/>
      <c r="AB53" s="362"/>
      <c r="AC53" s="362"/>
      <c r="AD53" s="362">
        <f>SUM(U53:AA53)</f>
        <v>1</v>
      </c>
      <c r="AE53" s="362">
        <f>AD53*E53</f>
        <v>14</v>
      </c>
      <c r="AF53" s="362">
        <f>AD53*F53</f>
        <v>0</v>
      </c>
      <c r="AG53" s="396">
        <f>AD53*G53</f>
        <v>14</v>
      </c>
      <c r="AH53" s="368"/>
    </row>
    <row r="54" spans="1:34" ht="46.5" customHeight="1" thickBot="1">
      <c r="A54" s="369">
        <v>3</v>
      </c>
      <c r="B54" s="409" t="s">
        <v>1240</v>
      </c>
      <c r="C54" s="410">
        <v>3</v>
      </c>
      <c r="D54" s="411" t="s">
        <v>1201</v>
      </c>
      <c r="E54" s="411">
        <v>28</v>
      </c>
      <c r="F54" s="371">
        <v>0</v>
      </c>
      <c r="G54" s="343">
        <f>E54+F54</f>
        <v>28</v>
      </c>
      <c r="H54" s="369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2"/>
      <c r="U54" s="369"/>
      <c r="V54" s="371"/>
      <c r="W54" s="371"/>
      <c r="X54" s="371"/>
      <c r="Y54" s="371">
        <v>1</v>
      </c>
      <c r="Z54" s="371"/>
      <c r="AA54" s="371"/>
      <c r="AB54" s="374"/>
      <c r="AC54" s="374"/>
      <c r="AD54" s="362">
        <f>SUM(U54:AA54)</f>
        <v>1</v>
      </c>
      <c r="AE54" s="362">
        <f>AD54*E54</f>
        <v>28</v>
      </c>
      <c r="AF54" s="362">
        <f>AD54*F54</f>
        <v>0</v>
      </c>
      <c r="AG54" s="396">
        <f>AD54*G54</f>
        <v>28</v>
      </c>
      <c r="AH54" s="413"/>
    </row>
    <row r="55" spans="1:34" ht="17.25" thickTop="1" thickBot="1">
      <c r="A55" s="377"/>
      <c r="B55" s="378" t="s">
        <v>313</v>
      </c>
      <c r="C55" s="378"/>
      <c r="D55" s="378"/>
      <c r="E55" s="378"/>
      <c r="F55" s="378"/>
      <c r="G55" s="379"/>
      <c r="H55" s="391">
        <f>SUM(H52:H54)</f>
        <v>0</v>
      </c>
      <c r="I55" s="380">
        <f t="shared" ref="I55:AG55" si="9">SUM(I52:I54)</f>
        <v>0</v>
      </c>
      <c r="J55" s="380">
        <f t="shared" si="9"/>
        <v>0</v>
      </c>
      <c r="K55" s="380">
        <f t="shared" si="9"/>
        <v>0</v>
      </c>
      <c r="L55" s="380">
        <f t="shared" si="9"/>
        <v>0</v>
      </c>
      <c r="M55" s="380">
        <f t="shared" si="9"/>
        <v>1</v>
      </c>
      <c r="N55" s="380">
        <f t="shared" si="9"/>
        <v>0</v>
      </c>
      <c r="O55" s="380">
        <f t="shared" si="9"/>
        <v>0</v>
      </c>
      <c r="P55" s="380">
        <f t="shared" si="9"/>
        <v>0</v>
      </c>
      <c r="Q55" s="380">
        <f t="shared" si="9"/>
        <v>1</v>
      </c>
      <c r="R55" s="380">
        <f t="shared" si="9"/>
        <v>14</v>
      </c>
      <c r="S55" s="380">
        <f t="shared" si="9"/>
        <v>0</v>
      </c>
      <c r="T55" s="392">
        <f t="shared" si="9"/>
        <v>14</v>
      </c>
      <c r="U55" s="391">
        <f t="shared" si="9"/>
        <v>0</v>
      </c>
      <c r="V55" s="380">
        <f t="shared" si="9"/>
        <v>0</v>
      </c>
      <c r="W55" s="380">
        <f t="shared" si="9"/>
        <v>0</v>
      </c>
      <c r="X55" s="380">
        <f t="shared" si="9"/>
        <v>0</v>
      </c>
      <c r="Y55" s="380">
        <f t="shared" si="9"/>
        <v>1</v>
      </c>
      <c r="Z55" s="380">
        <f t="shared" si="9"/>
        <v>1</v>
      </c>
      <c r="AA55" s="380">
        <f t="shared" si="9"/>
        <v>0</v>
      </c>
      <c r="AB55" s="380">
        <f t="shared" si="9"/>
        <v>0</v>
      </c>
      <c r="AC55" s="380">
        <f t="shared" si="9"/>
        <v>0</v>
      </c>
      <c r="AD55" s="380">
        <f t="shared" si="9"/>
        <v>2</v>
      </c>
      <c r="AE55" s="380">
        <f t="shared" si="9"/>
        <v>42</v>
      </c>
      <c r="AF55" s="380">
        <f t="shared" si="9"/>
        <v>0</v>
      </c>
      <c r="AG55" s="392">
        <f t="shared" si="9"/>
        <v>42</v>
      </c>
      <c r="AH55" s="381"/>
    </row>
    <row r="56" spans="1:34" ht="16.5" thickTop="1">
      <c r="A56" s="414" t="s">
        <v>377</v>
      </c>
      <c r="B56" s="415"/>
      <c r="C56" s="416"/>
      <c r="D56" s="416"/>
      <c r="E56" s="416"/>
      <c r="F56" s="416"/>
      <c r="G56" s="417"/>
      <c r="H56" s="418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7"/>
      <c r="U56" s="418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7"/>
      <c r="AH56" s="419"/>
    </row>
    <row r="57" spans="1:34" ht="36.75" customHeight="1">
      <c r="A57" s="360">
        <v>1</v>
      </c>
      <c r="B57" s="420" t="s">
        <v>1241</v>
      </c>
      <c r="C57" s="367" t="s">
        <v>1242</v>
      </c>
      <c r="D57" s="335" t="s">
        <v>1206</v>
      </c>
      <c r="E57" s="335">
        <v>30</v>
      </c>
      <c r="F57" s="362">
        <v>0</v>
      </c>
      <c r="G57" s="343">
        <f>E57+F57</f>
        <v>30</v>
      </c>
      <c r="H57" s="360"/>
      <c r="I57" s="362"/>
      <c r="J57" s="362">
        <v>1</v>
      </c>
      <c r="K57" s="362"/>
      <c r="L57" s="362"/>
      <c r="M57" s="362"/>
      <c r="N57" s="362"/>
      <c r="O57" s="362"/>
      <c r="P57" s="362"/>
      <c r="Q57" s="362">
        <f t="shared" ref="Q57:Q64" si="10">SUM(H57:N57)</f>
        <v>1</v>
      </c>
      <c r="R57" s="362">
        <f t="shared" ref="R57:R64" si="11">Q57*E57</f>
        <v>30</v>
      </c>
      <c r="S57" s="362">
        <f t="shared" ref="S57:S64" si="12">Q57*F57</f>
        <v>0</v>
      </c>
      <c r="T57" s="363">
        <f t="shared" ref="T57:T64" si="13">Q57*G57</f>
        <v>30</v>
      </c>
      <c r="U57" s="360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3"/>
      <c r="AH57" s="364"/>
    </row>
    <row r="58" spans="1:34" ht="36.75" customHeight="1">
      <c r="A58" s="360">
        <v>2</v>
      </c>
      <c r="B58" s="420" t="s">
        <v>1243</v>
      </c>
      <c r="C58" s="367" t="s">
        <v>1244</v>
      </c>
      <c r="D58" s="335" t="s">
        <v>1227</v>
      </c>
      <c r="E58" s="335">
        <v>18</v>
      </c>
      <c r="F58" s="362">
        <v>0</v>
      </c>
      <c r="G58" s="343">
        <f>E58+F58</f>
        <v>18</v>
      </c>
      <c r="H58" s="360"/>
      <c r="I58" s="362"/>
      <c r="J58" s="362">
        <v>1</v>
      </c>
      <c r="K58" s="362"/>
      <c r="L58" s="362"/>
      <c r="M58" s="362"/>
      <c r="N58" s="362"/>
      <c r="O58" s="362"/>
      <c r="P58" s="362"/>
      <c r="Q58" s="362">
        <f t="shared" si="10"/>
        <v>1</v>
      </c>
      <c r="R58" s="362">
        <f t="shared" si="11"/>
        <v>18</v>
      </c>
      <c r="S58" s="362">
        <f t="shared" si="12"/>
        <v>0</v>
      </c>
      <c r="T58" s="363">
        <f t="shared" si="13"/>
        <v>18</v>
      </c>
      <c r="U58" s="360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3"/>
      <c r="AH58" s="364"/>
    </row>
    <row r="59" spans="1:34" ht="36.75" customHeight="1">
      <c r="A59" s="360">
        <v>3</v>
      </c>
      <c r="B59" s="420" t="s">
        <v>1245</v>
      </c>
      <c r="C59" s="367">
        <v>2</v>
      </c>
      <c r="D59" s="335" t="s">
        <v>1195</v>
      </c>
      <c r="E59" s="335">
        <v>24</v>
      </c>
      <c r="F59" s="362">
        <v>0</v>
      </c>
      <c r="G59" s="343">
        <f>E59+F59</f>
        <v>24</v>
      </c>
      <c r="H59" s="360"/>
      <c r="I59" s="362"/>
      <c r="J59" s="362">
        <v>1</v>
      </c>
      <c r="K59" s="362"/>
      <c r="L59" s="362"/>
      <c r="M59" s="362"/>
      <c r="N59" s="362"/>
      <c r="O59" s="362"/>
      <c r="P59" s="362"/>
      <c r="Q59" s="362">
        <f t="shared" si="10"/>
        <v>1</v>
      </c>
      <c r="R59" s="362">
        <f t="shared" si="11"/>
        <v>24</v>
      </c>
      <c r="S59" s="362">
        <f t="shared" si="12"/>
        <v>0</v>
      </c>
      <c r="T59" s="363">
        <f t="shared" si="13"/>
        <v>24</v>
      </c>
      <c r="U59" s="360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3"/>
      <c r="AH59" s="364"/>
    </row>
    <row r="60" spans="1:34" ht="36.75" customHeight="1">
      <c r="A60" s="360">
        <v>4</v>
      </c>
      <c r="B60" s="420" t="s">
        <v>1246</v>
      </c>
      <c r="C60" s="367" t="s">
        <v>1244</v>
      </c>
      <c r="D60" s="335" t="s">
        <v>1227</v>
      </c>
      <c r="E60" s="335">
        <v>18</v>
      </c>
      <c r="F60" s="362">
        <v>0</v>
      </c>
      <c r="G60" s="343">
        <v>18</v>
      </c>
      <c r="H60" s="360"/>
      <c r="I60" s="362"/>
      <c r="J60" s="362">
        <v>1</v>
      </c>
      <c r="K60" s="362"/>
      <c r="L60" s="362"/>
      <c r="M60" s="362"/>
      <c r="N60" s="362"/>
      <c r="O60" s="362"/>
      <c r="P60" s="362"/>
      <c r="Q60" s="362">
        <f t="shared" si="10"/>
        <v>1</v>
      </c>
      <c r="R60" s="362">
        <f t="shared" si="11"/>
        <v>18</v>
      </c>
      <c r="S60" s="362">
        <f t="shared" si="12"/>
        <v>0</v>
      </c>
      <c r="T60" s="363">
        <f t="shared" si="13"/>
        <v>18</v>
      </c>
      <c r="U60" s="360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3"/>
      <c r="AH60" s="364"/>
    </row>
    <row r="61" spans="1:34" ht="36.75" customHeight="1">
      <c r="A61" s="360">
        <v>5</v>
      </c>
      <c r="B61" s="420" t="s">
        <v>1247</v>
      </c>
      <c r="C61" s="367" t="s">
        <v>1242</v>
      </c>
      <c r="D61" s="335" t="s">
        <v>1206</v>
      </c>
      <c r="E61" s="335">
        <v>30</v>
      </c>
      <c r="F61" s="362">
        <v>0</v>
      </c>
      <c r="G61" s="343">
        <f>E61+F61</f>
        <v>30</v>
      </c>
      <c r="H61" s="360"/>
      <c r="I61" s="362"/>
      <c r="J61" s="362">
        <v>1</v>
      </c>
      <c r="K61" s="362"/>
      <c r="L61" s="362"/>
      <c r="M61" s="362"/>
      <c r="N61" s="362"/>
      <c r="O61" s="362"/>
      <c r="P61" s="362"/>
      <c r="Q61" s="362">
        <f t="shared" si="10"/>
        <v>1</v>
      </c>
      <c r="R61" s="362">
        <f t="shared" si="11"/>
        <v>30</v>
      </c>
      <c r="S61" s="362">
        <f t="shared" si="12"/>
        <v>0</v>
      </c>
      <c r="T61" s="363">
        <f t="shared" si="13"/>
        <v>30</v>
      </c>
      <c r="U61" s="360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3"/>
      <c r="AH61" s="364"/>
    </row>
    <row r="62" spans="1:34" ht="36.75" customHeight="1">
      <c r="A62" s="360">
        <v>6</v>
      </c>
      <c r="B62" s="420" t="s">
        <v>1248</v>
      </c>
      <c r="C62" s="367" t="s">
        <v>1244</v>
      </c>
      <c r="D62" s="335" t="s">
        <v>1227</v>
      </c>
      <c r="E62" s="335">
        <v>18</v>
      </c>
      <c r="F62" s="362">
        <v>0</v>
      </c>
      <c r="G62" s="343">
        <f>E62+F62</f>
        <v>18</v>
      </c>
      <c r="H62" s="360"/>
      <c r="I62" s="362"/>
      <c r="J62" s="362">
        <v>1</v>
      </c>
      <c r="K62" s="362"/>
      <c r="L62" s="362"/>
      <c r="M62" s="362"/>
      <c r="N62" s="362"/>
      <c r="O62" s="362"/>
      <c r="P62" s="362"/>
      <c r="Q62" s="362">
        <f t="shared" si="10"/>
        <v>1</v>
      </c>
      <c r="R62" s="362">
        <f t="shared" si="11"/>
        <v>18</v>
      </c>
      <c r="S62" s="362">
        <f t="shared" si="12"/>
        <v>0</v>
      </c>
      <c r="T62" s="363">
        <f t="shared" si="13"/>
        <v>18</v>
      </c>
      <c r="U62" s="360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3"/>
      <c r="AH62" s="364"/>
    </row>
    <row r="63" spans="1:34" ht="36.75" customHeight="1">
      <c r="A63" s="360">
        <v>7</v>
      </c>
      <c r="B63" s="420" t="s">
        <v>1249</v>
      </c>
      <c r="C63" s="367">
        <v>2</v>
      </c>
      <c r="D63" s="335" t="s">
        <v>1195</v>
      </c>
      <c r="E63" s="335">
        <v>24</v>
      </c>
      <c r="F63" s="362">
        <v>0</v>
      </c>
      <c r="G63" s="343">
        <f>E63+F63</f>
        <v>24</v>
      </c>
      <c r="H63" s="360"/>
      <c r="I63" s="362"/>
      <c r="J63" s="362">
        <v>1</v>
      </c>
      <c r="K63" s="362"/>
      <c r="L63" s="362"/>
      <c r="M63" s="362"/>
      <c r="N63" s="362"/>
      <c r="O63" s="362"/>
      <c r="P63" s="362"/>
      <c r="Q63" s="362">
        <f t="shared" si="10"/>
        <v>1</v>
      </c>
      <c r="R63" s="362">
        <f t="shared" si="11"/>
        <v>24</v>
      </c>
      <c r="S63" s="362">
        <f t="shared" si="12"/>
        <v>0</v>
      </c>
      <c r="T63" s="363">
        <f t="shared" si="13"/>
        <v>24</v>
      </c>
      <c r="U63" s="360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3"/>
      <c r="AH63" s="364"/>
    </row>
    <row r="64" spans="1:34" ht="36.75" customHeight="1" thickBot="1">
      <c r="A64" s="403">
        <v>8</v>
      </c>
      <c r="B64" s="421" t="s">
        <v>1250</v>
      </c>
      <c r="C64" s="367" t="s">
        <v>1244</v>
      </c>
      <c r="D64" s="335" t="s">
        <v>1227</v>
      </c>
      <c r="E64" s="335">
        <v>18</v>
      </c>
      <c r="F64" s="362">
        <v>0</v>
      </c>
      <c r="G64" s="343">
        <v>18</v>
      </c>
      <c r="H64" s="403"/>
      <c r="I64" s="374"/>
      <c r="J64" s="374">
        <v>1</v>
      </c>
      <c r="K64" s="374"/>
      <c r="L64" s="374"/>
      <c r="M64" s="374"/>
      <c r="N64" s="374"/>
      <c r="O64" s="374"/>
      <c r="P64" s="374"/>
      <c r="Q64" s="374">
        <f t="shared" si="10"/>
        <v>1</v>
      </c>
      <c r="R64" s="374">
        <f t="shared" si="11"/>
        <v>18</v>
      </c>
      <c r="S64" s="374">
        <f t="shared" si="12"/>
        <v>0</v>
      </c>
      <c r="T64" s="363">
        <f t="shared" si="13"/>
        <v>18</v>
      </c>
      <c r="U64" s="403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422"/>
      <c r="AH64" s="423"/>
    </row>
    <row r="65" spans="1:34" ht="27.75" customHeight="1" thickTop="1" thickBot="1">
      <c r="A65" s="377"/>
      <c r="B65" s="378" t="s">
        <v>313</v>
      </c>
      <c r="C65" s="378"/>
      <c r="D65" s="378"/>
      <c r="E65" s="378"/>
      <c r="F65" s="378"/>
      <c r="G65" s="379"/>
      <c r="H65" s="391">
        <f>SUM(H57:H64)</f>
        <v>0</v>
      </c>
      <c r="I65" s="380">
        <f>SUM(I57:I64)</f>
        <v>0</v>
      </c>
      <c r="J65" s="380">
        <f>SUM(J57:J64)</f>
        <v>8</v>
      </c>
      <c r="K65" s="380">
        <f t="shared" ref="K65:AG65" si="14">SUM(K57:K64)</f>
        <v>0</v>
      </c>
      <c r="L65" s="380">
        <f t="shared" si="14"/>
        <v>0</v>
      </c>
      <c r="M65" s="380">
        <f t="shared" si="14"/>
        <v>0</v>
      </c>
      <c r="N65" s="380">
        <f t="shared" si="14"/>
        <v>0</v>
      </c>
      <c r="O65" s="380">
        <f t="shared" si="14"/>
        <v>0</v>
      </c>
      <c r="P65" s="380">
        <f t="shared" si="14"/>
        <v>0</v>
      </c>
      <c r="Q65" s="380">
        <f t="shared" si="14"/>
        <v>8</v>
      </c>
      <c r="R65" s="380">
        <f t="shared" si="14"/>
        <v>180</v>
      </c>
      <c r="S65" s="380">
        <f t="shared" si="14"/>
        <v>0</v>
      </c>
      <c r="T65" s="392">
        <f t="shared" si="14"/>
        <v>180</v>
      </c>
      <c r="U65" s="391">
        <f t="shared" si="14"/>
        <v>0</v>
      </c>
      <c r="V65" s="380">
        <f t="shared" si="14"/>
        <v>0</v>
      </c>
      <c r="W65" s="380">
        <f t="shared" si="14"/>
        <v>0</v>
      </c>
      <c r="X65" s="380">
        <f t="shared" si="14"/>
        <v>0</v>
      </c>
      <c r="Y65" s="380">
        <f t="shared" si="14"/>
        <v>0</v>
      </c>
      <c r="Z65" s="380">
        <f t="shared" si="14"/>
        <v>0</v>
      </c>
      <c r="AA65" s="380">
        <f t="shared" si="14"/>
        <v>0</v>
      </c>
      <c r="AB65" s="380">
        <f t="shared" si="14"/>
        <v>0</v>
      </c>
      <c r="AC65" s="380">
        <f t="shared" si="14"/>
        <v>0</v>
      </c>
      <c r="AD65" s="380">
        <f t="shared" si="14"/>
        <v>0</v>
      </c>
      <c r="AE65" s="380">
        <f t="shared" si="14"/>
        <v>0</v>
      </c>
      <c r="AF65" s="380">
        <f t="shared" si="14"/>
        <v>0</v>
      </c>
      <c r="AG65" s="424">
        <f t="shared" si="14"/>
        <v>0</v>
      </c>
      <c r="AH65" s="381"/>
    </row>
    <row r="66" spans="1:34" ht="23.25" customHeight="1" thickTop="1">
      <c r="A66" s="354" t="s">
        <v>644</v>
      </c>
      <c r="B66" s="355"/>
      <c r="C66" s="356"/>
      <c r="D66" s="356"/>
      <c r="E66" s="356"/>
      <c r="F66" s="356"/>
      <c r="G66" s="357"/>
      <c r="H66" s="358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7"/>
      <c r="U66" s="358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7"/>
      <c r="AH66" s="382"/>
    </row>
    <row r="67" spans="1:34" ht="36.75" customHeight="1">
      <c r="A67" s="360">
        <v>1</v>
      </c>
      <c r="B67" s="394" t="s">
        <v>1251</v>
      </c>
      <c r="C67" s="367">
        <v>1</v>
      </c>
      <c r="D67" s="335" t="s">
        <v>1234</v>
      </c>
      <c r="E67" s="335">
        <v>12</v>
      </c>
      <c r="F67" s="362">
        <v>0</v>
      </c>
      <c r="G67" s="343">
        <f t="shared" ref="G67:G72" si="15">E67+F67</f>
        <v>12</v>
      </c>
      <c r="H67" s="360"/>
      <c r="I67" s="362"/>
      <c r="J67" s="362">
        <v>1</v>
      </c>
      <c r="K67" s="362"/>
      <c r="L67" s="362"/>
      <c r="M67" s="362"/>
      <c r="N67" s="362"/>
      <c r="O67" s="362"/>
      <c r="P67" s="362"/>
      <c r="Q67" s="362">
        <f t="shared" ref="Q67:Q72" si="16">SUM(H67:N67)</f>
        <v>1</v>
      </c>
      <c r="R67" s="362">
        <f t="shared" ref="R67:R72" si="17">Q67*E67</f>
        <v>12</v>
      </c>
      <c r="S67" s="362">
        <f t="shared" ref="S67:S72" si="18">Q67*F67</f>
        <v>0</v>
      </c>
      <c r="T67" s="363">
        <f t="shared" ref="T67:T72" si="19">Q67*G67</f>
        <v>12</v>
      </c>
      <c r="U67" s="360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3"/>
      <c r="AH67" s="364"/>
    </row>
    <row r="68" spans="1:34" ht="36.75" customHeight="1">
      <c r="A68" s="360">
        <v>2</v>
      </c>
      <c r="B68" s="420" t="s">
        <v>1252</v>
      </c>
      <c r="C68" s="367">
        <v>1</v>
      </c>
      <c r="D68" s="335" t="s">
        <v>1234</v>
      </c>
      <c r="E68" s="335">
        <v>12</v>
      </c>
      <c r="F68" s="362">
        <v>0</v>
      </c>
      <c r="G68" s="343">
        <f t="shared" si="15"/>
        <v>12</v>
      </c>
      <c r="H68" s="360"/>
      <c r="I68" s="362"/>
      <c r="J68" s="362">
        <v>1</v>
      </c>
      <c r="K68" s="362"/>
      <c r="L68" s="362"/>
      <c r="M68" s="362"/>
      <c r="N68" s="362"/>
      <c r="O68" s="362"/>
      <c r="P68" s="362"/>
      <c r="Q68" s="362">
        <f t="shared" si="16"/>
        <v>1</v>
      </c>
      <c r="R68" s="362">
        <f t="shared" si="17"/>
        <v>12</v>
      </c>
      <c r="S68" s="362">
        <f t="shared" si="18"/>
        <v>0</v>
      </c>
      <c r="T68" s="363">
        <f t="shared" si="19"/>
        <v>12</v>
      </c>
      <c r="U68" s="360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3"/>
      <c r="AH68" s="364"/>
    </row>
    <row r="69" spans="1:34" ht="36.75" customHeight="1">
      <c r="A69" s="360">
        <v>3</v>
      </c>
      <c r="B69" s="361" t="s">
        <v>1253</v>
      </c>
      <c r="C69" s="362" t="s">
        <v>1244</v>
      </c>
      <c r="D69" s="362" t="s">
        <v>1227</v>
      </c>
      <c r="E69" s="362">
        <v>18</v>
      </c>
      <c r="F69" s="362">
        <v>0</v>
      </c>
      <c r="G69" s="343">
        <f t="shared" si="15"/>
        <v>18</v>
      </c>
      <c r="H69" s="360"/>
      <c r="I69" s="362"/>
      <c r="J69" s="362">
        <v>1</v>
      </c>
      <c r="K69" s="362"/>
      <c r="L69" s="362"/>
      <c r="M69" s="362"/>
      <c r="N69" s="362"/>
      <c r="O69" s="362"/>
      <c r="P69" s="362"/>
      <c r="Q69" s="362">
        <f t="shared" si="16"/>
        <v>1</v>
      </c>
      <c r="R69" s="362">
        <f t="shared" si="17"/>
        <v>18</v>
      </c>
      <c r="S69" s="362">
        <f t="shared" si="18"/>
        <v>0</v>
      </c>
      <c r="T69" s="363">
        <f t="shared" si="19"/>
        <v>18</v>
      </c>
      <c r="U69" s="360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3"/>
      <c r="AH69" s="364"/>
    </row>
    <row r="70" spans="1:34" ht="36.75" customHeight="1">
      <c r="A70" s="360">
        <v>4</v>
      </c>
      <c r="B70" s="361" t="s">
        <v>1254</v>
      </c>
      <c r="C70" s="367">
        <v>1</v>
      </c>
      <c r="D70" s="335" t="s">
        <v>1234</v>
      </c>
      <c r="E70" s="335">
        <v>12</v>
      </c>
      <c r="F70" s="362">
        <v>0</v>
      </c>
      <c r="G70" s="343">
        <f t="shared" si="15"/>
        <v>12</v>
      </c>
      <c r="H70" s="360"/>
      <c r="I70" s="362"/>
      <c r="J70" s="362">
        <v>1</v>
      </c>
      <c r="K70" s="362"/>
      <c r="L70" s="362"/>
      <c r="M70" s="362"/>
      <c r="N70" s="362"/>
      <c r="O70" s="362"/>
      <c r="P70" s="362"/>
      <c r="Q70" s="362">
        <f t="shared" si="16"/>
        <v>1</v>
      </c>
      <c r="R70" s="362">
        <f t="shared" si="17"/>
        <v>12</v>
      </c>
      <c r="S70" s="362">
        <f t="shared" si="18"/>
        <v>0</v>
      </c>
      <c r="T70" s="363">
        <f t="shared" si="19"/>
        <v>12</v>
      </c>
      <c r="U70" s="360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3"/>
      <c r="AH70" s="364"/>
    </row>
    <row r="71" spans="1:34" ht="36.75" customHeight="1">
      <c r="A71" s="360">
        <v>5</v>
      </c>
      <c r="B71" s="420" t="s">
        <v>1255</v>
      </c>
      <c r="C71" s="367">
        <v>1</v>
      </c>
      <c r="D71" s="335" t="s">
        <v>1234</v>
      </c>
      <c r="E71" s="335">
        <v>12</v>
      </c>
      <c r="F71" s="362">
        <v>0</v>
      </c>
      <c r="G71" s="343">
        <f t="shared" si="15"/>
        <v>12</v>
      </c>
      <c r="H71" s="360"/>
      <c r="I71" s="362"/>
      <c r="J71" s="362">
        <v>1</v>
      </c>
      <c r="K71" s="362"/>
      <c r="L71" s="362"/>
      <c r="M71" s="362"/>
      <c r="N71" s="362"/>
      <c r="O71" s="362"/>
      <c r="P71" s="362"/>
      <c r="Q71" s="362">
        <f t="shared" si="16"/>
        <v>1</v>
      </c>
      <c r="R71" s="362">
        <f t="shared" si="17"/>
        <v>12</v>
      </c>
      <c r="S71" s="362">
        <f t="shared" si="18"/>
        <v>0</v>
      </c>
      <c r="T71" s="363">
        <f t="shared" si="19"/>
        <v>12</v>
      </c>
      <c r="U71" s="360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3"/>
      <c r="AH71" s="364"/>
    </row>
    <row r="72" spans="1:34" ht="36.75" customHeight="1" thickBot="1">
      <c r="A72" s="360">
        <v>6</v>
      </c>
      <c r="B72" s="420" t="s">
        <v>1256</v>
      </c>
      <c r="C72" s="362" t="s">
        <v>1244</v>
      </c>
      <c r="D72" s="362" t="s">
        <v>1227</v>
      </c>
      <c r="E72" s="362">
        <v>18</v>
      </c>
      <c r="F72" s="362">
        <v>0</v>
      </c>
      <c r="G72" s="343">
        <f t="shared" si="15"/>
        <v>18</v>
      </c>
      <c r="H72" s="360"/>
      <c r="I72" s="362"/>
      <c r="J72" s="362">
        <v>1</v>
      </c>
      <c r="K72" s="362"/>
      <c r="L72" s="362"/>
      <c r="M72" s="362"/>
      <c r="N72" s="362"/>
      <c r="O72" s="362"/>
      <c r="P72" s="362"/>
      <c r="Q72" s="362">
        <f t="shared" si="16"/>
        <v>1</v>
      </c>
      <c r="R72" s="362">
        <f t="shared" si="17"/>
        <v>18</v>
      </c>
      <c r="S72" s="362">
        <f t="shared" si="18"/>
        <v>0</v>
      </c>
      <c r="T72" s="363">
        <f t="shared" si="19"/>
        <v>18</v>
      </c>
      <c r="U72" s="360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3"/>
      <c r="AH72" s="364"/>
    </row>
    <row r="73" spans="1:34" ht="24.75" customHeight="1" thickTop="1" thickBot="1">
      <c r="A73" s="377"/>
      <c r="B73" s="378" t="s">
        <v>313</v>
      </c>
      <c r="C73" s="378"/>
      <c r="D73" s="378"/>
      <c r="E73" s="378"/>
      <c r="F73" s="378"/>
      <c r="G73" s="379"/>
      <c r="H73" s="380">
        <f>SUM(H67:H72)</f>
        <v>0</v>
      </c>
      <c r="I73" s="380">
        <f>SUM(I67:I72)</f>
        <v>0</v>
      </c>
      <c r="J73" s="380">
        <f>SUM(J67:J72)</f>
        <v>6</v>
      </c>
      <c r="K73" s="380">
        <f t="shared" ref="K73:P73" si="20">SUM(K67:K72)</f>
        <v>0</v>
      </c>
      <c r="L73" s="380">
        <f t="shared" si="20"/>
        <v>0</v>
      </c>
      <c r="M73" s="380">
        <f t="shared" si="20"/>
        <v>0</v>
      </c>
      <c r="N73" s="380">
        <f t="shared" si="20"/>
        <v>0</v>
      </c>
      <c r="O73" s="380">
        <f t="shared" si="20"/>
        <v>0</v>
      </c>
      <c r="P73" s="380">
        <f t="shared" si="20"/>
        <v>0</v>
      </c>
      <c r="Q73" s="380">
        <f>SUM(Q67:Q72)</f>
        <v>6</v>
      </c>
      <c r="R73" s="380">
        <f>SUM(R67:R72)</f>
        <v>84</v>
      </c>
      <c r="S73" s="380">
        <f>SUM(S67:S72)</f>
        <v>0</v>
      </c>
      <c r="T73" s="392">
        <f>SUM(T67:T72)</f>
        <v>84</v>
      </c>
      <c r="U73" s="391">
        <f t="shared" ref="U73:AG73" si="21">SUM(U67:U72)</f>
        <v>0</v>
      </c>
      <c r="V73" s="380">
        <f t="shared" si="21"/>
        <v>0</v>
      </c>
      <c r="W73" s="380">
        <f t="shared" si="21"/>
        <v>0</v>
      </c>
      <c r="X73" s="380">
        <f t="shared" si="21"/>
        <v>0</v>
      </c>
      <c r="Y73" s="380">
        <f t="shared" si="21"/>
        <v>0</v>
      </c>
      <c r="Z73" s="380">
        <f t="shared" si="21"/>
        <v>0</v>
      </c>
      <c r="AA73" s="380">
        <f t="shared" si="21"/>
        <v>0</v>
      </c>
      <c r="AB73" s="380">
        <f t="shared" si="21"/>
        <v>0</v>
      </c>
      <c r="AC73" s="380">
        <f t="shared" si="21"/>
        <v>0</v>
      </c>
      <c r="AD73" s="380">
        <f t="shared" si="21"/>
        <v>0</v>
      </c>
      <c r="AE73" s="380">
        <f t="shared" si="21"/>
        <v>0</v>
      </c>
      <c r="AF73" s="380">
        <f t="shared" si="21"/>
        <v>0</v>
      </c>
      <c r="AG73" s="392">
        <f t="shared" si="21"/>
        <v>0</v>
      </c>
      <c r="AH73" s="381"/>
    </row>
    <row r="74" spans="1:34" ht="30" customHeight="1" thickTop="1">
      <c r="A74" s="354" t="s">
        <v>505</v>
      </c>
      <c r="B74" s="355"/>
      <c r="C74" s="356"/>
      <c r="D74" s="356"/>
      <c r="E74" s="356"/>
      <c r="F74" s="356"/>
      <c r="G74" s="357"/>
      <c r="H74" s="358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7"/>
      <c r="U74" s="358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7"/>
      <c r="AH74" s="382"/>
    </row>
    <row r="75" spans="1:34" ht="36.75" customHeight="1">
      <c r="A75" s="360">
        <v>1</v>
      </c>
      <c r="B75" s="361" t="s">
        <v>1257</v>
      </c>
      <c r="C75" s="362">
        <v>2</v>
      </c>
      <c r="D75" s="362" t="s">
        <v>1227</v>
      </c>
      <c r="E75" s="362">
        <v>18</v>
      </c>
      <c r="F75" s="362">
        <v>0</v>
      </c>
      <c r="G75" s="343">
        <f>E75+F75</f>
        <v>18</v>
      </c>
      <c r="H75" s="360"/>
      <c r="I75" s="362"/>
      <c r="J75" s="362">
        <v>1</v>
      </c>
      <c r="K75" s="362"/>
      <c r="L75" s="362"/>
      <c r="M75" s="362"/>
      <c r="N75" s="362"/>
      <c r="O75" s="362"/>
      <c r="P75" s="362"/>
      <c r="Q75" s="362">
        <f>SUM(H75:N75)</f>
        <v>1</v>
      </c>
      <c r="R75" s="362">
        <f>Q75*E75</f>
        <v>18</v>
      </c>
      <c r="S75" s="362">
        <f>Q75*F75</f>
        <v>0</v>
      </c>
      <c r="T75" s="363">
        <f>Q75*G75</f>
        <v>18</v>
      </c>
      <c r="U75" s="360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3"/>
      <c r="AH75" s="364"/>
    </row>
    <row r="76" spans="1:34" ht="36.75" customHeight="1" thickBot="1">
      <c r="A76" s="360">
        <v>2</v>
      </c>
      <c r="B76" s="361" t="s">
        <v>1258</v>
      </c>
      <c r="C76" s="362">
        <v>2</v>
      </c>
      <c r="D76" s="362" t="s">
        <v>1227</v>
      </c>
      <c r="E76" s="362">
        <v>18</v>
      </c>
      <c r="F76" s="362">
        <v>0</v>
      </c>
      <c r="G76" s="343">
        <f>E76+F76</f>
        <v>18</v>
      </c>
      <c r="H76" s="360"/>
      <c r="I76" s="362"/>
      <c r="J76" s="362">
        <v>1</v>
      </c>
      <c r="K76" s="362"/>
      <c r="L76" s="362"/>
      <c r="M76" s="362"/>
      <c r="N76" s="362"/>
      <c r="O76" s="362"/>
      <c r="P76" s="362"/>
      <c r="Q76" s="362">
        <f>SUM(H76:N76)</f>
        <v>1</v>
      </c>
      <c r="R76" s="362">
        <f>Q76*E76</f>
        <v>18</v>
      </c>
      <c r="S76" s="362">
        <f>Q76*F76</f>
        <v>0</v>
      </c>
      <c r="T76" s="363">
        <f>Q76*G76</f>
        <v>18</v>
      </c>
      <c r="U76" s="360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3"/>
      <c r="AH76" s="364"/>
    </row>
    <row r="77" spans="1:34" ht="25.5" customHeight="1" thickTop="1" thickBot="1">
      <c r="A77" s="377"/>
      <c r="B77" s="378" t="s">
        <v>313</v>
      </c>
      <c r="C77" s="378"/>
      <c r="D77" s="378"/>
      <c r="E77" s="378"/>
      <c r="F77" s="378"/>
      <c r="G77" s="379"/>
      <c r="H77" s="380">
        <f t="shared" ref="H77:AC77" si="22">SUM(H75:H76)</f>
        <v>0</v>
      </c>
      <c r="I77" s="380">
        <f t="shared" si="22"/>
        <v>0</v>
      </c>
      <c r="J77" s="380">
        <f t="shared" si="22"/>
        <v>2</v>
      </c>
      <c r="K77" s="380">
        <f t="shared" si="22"/>
        <v>0</v>
      </c>
      <c r="L77" s="380">
        <f t="shared" si="22"/>
        <v>0</v>
      </c>
      <c r="M77" s="380">
        <f t="shared" si="22"/>
        <v>0</v>
      </c>
      <c r="N77" s="380">
        <f t="shared" si="22"/>
        <v>0</v>
      </c>
      <c r="O77" s="380">
        <f t="shared" si="22"/>
        <v>0</v>
      </c>
      <c r="P77" s="380">
        <f t="shared" si="22"/>
        <v>0</v>
      </c>
      <c r="Q77" s="380">
        <f t="shared" si="22"/>
        <v>2</v>
      </c>
      <c r="R77" s="380">
        <f t="shared" si="22"/>
        <v>36</v>
      </c>
      <c r="S77" s="380">
        <f t="shared" si="22"/>
        <v>0</v>
      </c>
      <c r="T77" s="380">
        <f t="shared" si="22"/>
        <v>36</v>
      </c>
      <c r="U77" s="391">
        <f t="shared" si="22"/>
        <v>0</v>
      </c>
      <c r="V77" s="380">
        <f t="shared" si="22"/>
        <v>0</v>
      </c>
      <c r="W77" s="380">
        <f t="shared" si="22"/>
        <v>0</v>
      </c>
      <c r="X77" s="380">
        <f t="shared" si="22"/>
        <v>0</v>
      </c>
      <c r="Y77" s="380">
        <f t="shared" si="22"/>
        <v>0</v>
      </c>
      <c r="Z77" s="380">
        <f t="shared" si="22"/>
        <v>0</v>
      </c>
      <c r="AA77" s="380">
        <f t="shared" si="22"/>
        <v>0</v>
      </c>
      <c r="AB77" s="380">
        <f t="shared" si="22"/>
        <v>0</v>
      </c>
      <c r="AC77" s="380">
        <f t="shared" si="22"/>
        <v>0</v>
      </c>
      <c r="AD77" s="380">
        <f>SUM(AD75:AD76)</f>
        <v>0</v>
      </c>
      <c r="AE77" s="380">
        <f>SUM(AE75:AE76)</f>
        <v>0</v>
      </c>
      <c r="AF77" s="380">
        <f>SUM(AF75:AF76)</f>
        <v>0</v>
      </c>
      <c r="AG77" s="424">
        <f>SUM(AG75:AG76)</f>
        <v>0</v>
      </c>
      <c r="AH77" s="381"/>
    </row>
    <row r="78" spans="1:34" ht="36.75" customHeight="1" thickTop="1">
      <c r="A78" s="354" t="s">
        <v>341</v>
      </c>
      <c r="B78" s="355"/>
      <c r="C78" s="356"/>
      <c r="D78" s="356"/>
      <c r="E78" s="356"/>
      <c r="F78" s="356"/>
      <c r="G78" s="357"/>
      <c r="H78" s="358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7"/>
      <c r="U78" s="358"/>
      <c r="V78" s="356"/>
      <c r="W78" s="356"/>
      <c r="X78" s="356"/>
      <c r="Y78" s="356"/>
      <c r="Z78" s="356"/>
      <c r="AA78" s="356"/>
      <c r="AB78" s="356"/>
      <c r="AC78" s="356"/>
      <c r="AD78" s="356"/>
      <c r="AE78" s="356"/>
      <c r="AF78" s="356"/>
      <c r="AG78" s="357"/>
      <c r="AH78" s="382"/>
    </row>
    <row r="79" spans="1:34" ht="25.5" customHeight="1">
      <c r="A79" s="360">
        <v>1</v>
      </c>
      <c r="B79" s="366" t="s">
        <v>82</v>
      </c>
      <c r="C79" s="367">
        <v>3</v>
      </c>
      <c r="D79" s="335" t="s">
        <v>744</v>
      </c>
      <c r="E79" s="335">
        <v>36</v>
      </c>
      <c r="F79" s="362">
        <v>18</v>
      </c>
      <c r="G79" s="343">
        <f t="shared" ref="G79:G89" si="23">E79+F79</f>
        <v>54</v>
      </c>
      <c r="H79" s="360"/>
      <c r="I79" s="362">
        <v>1</v>
      </c>
      <c r="J79" s="362"/>
      <c r="K79" s="362"/>
      <c r="L79" s="362"/>
      <c r="M79" s="362"/>
      <c r="N79" s="362"/>
      <c r="O79" s="362"/>
      <c r="P79" s="362"/>
      <c r="Q79" s="362">
        <f t="shared" ref="Q79:Q89" si="24">SUM(H79:N79)</f>
        <v>1</v>
      </c>
      <c r="R79" s="362">
        <f t="shared" ref="R79:R89" si="25">Q79*E79</f>
        <v>36</v>
      </c>
      <c r="S79" s="362">
        <f t="shared" ref="S79:S89" si="26">Q79*F79</f>
        <v>18</v>
      </c>
      <c r="T79" s="363">
        <f t="shared" ref="T79:T89" si="27">Q79*G79</f>
        <v>54</v>
      </c>
      <c r="U79" s="360">
        <v>10</v>
      </c>
      <c r="V79" s="362"/>
      <c r="W79" s="362"/>
      <c r="X79" s="362"/>
      <c r="Y79" s="362"/>
      <c r="Z79" s="362"/>
      <c r="AA79" s="362"/>
      <c r="AB79" s="362"/>
      <c r="AC79" s="362"/>
      <c r="AD79" s="362">
        <f>SUM(U79:AA79)</f>
        <v>10</v>
      </c>
      <c r="AE79" s="362">
        <f>AD79*E79</f>
        <v>360</v>
      </c>
      <c r="AF79" s="362">
        <f>AD79*F79</f>
        <v>180</v>
      </c>
      <c r="AG79" s="396">
        <f>AD79*G79</f>
        <v>540</v>
      </c>
      <c r="AH79" s="368"/>
    </row>
    <row r="80" spans="1:34" ht="25.5" customHeight="1">
      <c r="A80" s="360">
        <v>2</v>
      </c>
      <c r="B80" s="366" t="s">
        <v>1259</v>
      </c>
      <c r="C80" s="367">
        <v>3</v>
      </c>
      <c r="D80" s="335" t="s">
        <v>744</v>
      </c>
      <c r="E80" s="335">
        <v>36</v>
      </c>
      <c r="F80" s="362">
        <v>18</v>
      </c>
      <c r="G80" s="343">
        <f t="shared" si="23"/>
        <v>54</v>
      </c>
      <c r="H80" s="360"/>
      <c r="I80" s="362"/>
      <c r="J80" s="362"/>
      <c r="K80" s="362"/>
      <c r="L80" s="362"/>
      <c r="M80" s="362"/>
      <c r="N80" s="362"/>
      <c r="O80" s="362">
        <v>1</v>
      </c>
      <c r="P80" s="362"/>
      <c r="Q80" s="362">
        <f>SUM(H80:P80)</f>
        <v>1</v>
      </c>
      <c r="R80" s="362">
        <f t="shared" si="25"/>
        <v>36</v>
      </c>
      <c r="S80" s="362">
        <f t="shared" si="26"/>
        <v>18</v>
      </c>
      <c r="T80" s="363">
        <f t="shared" si="27"/>
        <v>54</v>
      </c>
      <c r="U80" s="360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3"/>
      <c r="AH80" s="368" t="s">
        <v>1193</v>
      </c>
    </row>
    <row r="81" spans="1:34" ht="25.5" customHeight="1">
      <c r="A81" s="360">
        <v>3</v>
      </c>
      <c r="B81" s="366" t="s">
        <v>1260</v>
      </c>
      <c r="C81" s="367">
        <v>3</v>
      </c>
      <c r="D81" s="335" t="s">
        <v>1201</v>
      </c>
      <c r="E81" s="335">
        <v>28</v>
      </c>
      <c r="F81" s="362">
        <v>0</v>
      </c>
      <c r="G81" s="343">
        <f t="shared" si="23"/>
        <v>28</v>
      </c>
      <c r="H81" s="360"/>
      <c r="I81" s="362"/>
      <c r="J81" s="362"/>
      <c r="K81" s="362"/>
      <c r="L81" s="362">
        <v>1</v>
      </c>
      <c r="M81" s="362"/>
      <c r="N81" s="362"/>
      <c r="O81" s="362"/>
      <c r="P81" s="362"/>
      <c r="Q81" s="362">
        <f t="shared" si="24"/>
        <v>1</v>
      </c>
      <c r="R81" s="362">
        <f t="shared" si="25"/>
        <v>28</v>
      </c>
      <c r="S81" s="362">
        <f t="shared" si="26"/>
        <v>0</v>
      </c>
      <c r="T81" s="363">
        <f t="shared" si="27"/>
        <v>28</v>
      </c>
      <c r="U81" s="360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3"/>
      <c r="AH81" s="368"/>
    </row>
    <row r="82" spans="1:34" ht="25.5" customHeight="1">
      <c r="A82" s="360">
        <v>4</v>
      </c>
      <c r="B82" s="393" t="s">
        <v>1261</v>
      </c>
      <c r="C82" s="367">
        <v>3</v>
      </c>
      <c r="D82" s="335" t="s">
        <v>1204</v>
      </c>
      <c r="E82" s="335">
        <v>14</v>
      </c>
      <c r="F82" s="362">
        <v>0</v>
      </c>
      <c r="G82" s="343">
        <f t="shared" si="23"/>
        <v>14</v>
      </c>
      <c r="H82" s="360"/>
      <c r="I82" s="362"/>
      <c r="J82" s="362"/>
      <c r="K82" s="362"/>
      <c r="L82" s="362">
        <v>1</v>
      </c>
      <c r="M82" s="362"/>
      <c r="N82" s="362"/>
      <c r="O82" s="362"/>
      <c r="P82" s="362"/>
      <c r="Q82" s="362">
        <f t="shared" si="24"/>
        <v>1</v>
      </c>
      <c r="R82" s="362">
        <f t="shared" si="25"/>
        <v>14</v>
      </c>
      <c r="S82" s="362">
        <f t="shared" si="26"/>
        <v>0</v>
      </c>
      <c r="T82" s="363">
        <f t="shared" si="27"/>
        <v>14</v>
      </c>
      <c r="U82" s="360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3"/>
      <c r="AH82" s="364"/>
    </row>
    <row r="83" spans="1:34" ht="25.5" customHeight="1">
      <c r="A83" s="360">
        <v>5</v>
      </c>
      <c r="B83" s="394" t="s">
        <v>1262</v>
      </c>
      <c r="C83" s="425">
        <v>4</v>
      </c>
      <c r="D83" s="335" t="s">
        <v>1263</v>
      </c>
      <c r="E83" s="335">
        <v>27</v>
      </c>
      <c r="F83" s="362">
        <v>0</v>
      </c>
      <c r="G83" s="343">
        <f t="shared" si="23"/>
        <v>27</v>
      </c>
      <c r="H83" s="360"/>
      <c r="I83" s="362"/>
      <c r="J83" s="362">
        <v>1</v>
      </c>
      <c r="K83" s="362"/>
      <c r="L83" s="362"/>
      <c r="M83" s="362"/>
      <c r="N83" s="362"/>
      <c r="O83" s="362"/>
      <c r="P83" s="362"/>
      <c r="Q83" s="362">
        <f t="shared" si="24"/>
        <v>1</v>
      </c>
      <c r="R83" s="362">
        <f t="shared" si="25"/>
        <v>27</v>
      </c>
      <c r="S83" s="362">
        <f t="shared" si="26"/>
        <v>0</v>
      </c>
      <c r="T83" s="363">
        <f t="shared" si="27"/>
        <v>27</v>
      </c>
      <c r="U83" s="360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3"/>
      <c r="AH83" s="364"/>
    </row>
    <row r="84" spans="1:34" ht="25.5" customHeight="1">
      <c r="A84" s="360">
        <v>6</v>
      </c>
      <c r="B84" s="426" t="s">
        <v>1260</v>
      </c>
      <c r="C84" s="425">
        <v>2</v>
      </c>
      <c r="D84" s="335" t="s">
        <v>1227</v>
      </c>
      <c r="E84" s="335">
        <v>18</v>
      </c>
      <c r="F84" s="362">
        <v>0</v>
      </c>
      <c r="G84" s="343">
        <f t="shared" si="23"/>
        <v>18</v>
      </c>
      <c r="H84" s="360"/>
      <c r="I84" s="362"/>
      <c r="J84" s="362">
        <v>1</v>
      </c>
      <c r="K84" s="362"/>
      <c r="L84" s="362"/>
      <c r="M84" s="362"/>
      <c r="N84" s="362"/>
      <c r="O84" s="362"/>
      <c r="P84" s="362"/>
      <c r="Q84" s="362">
        <f t="shared" si="24"/>
        <v>1</v>
      </c>
      <c r="R84" s="362">
        <f t="shared" si="25"/>
        <v>18</v>
      </c>
      <c r="S84" s="362">
        <f t="shared" si="26"/>
        <v>0</v>
      </c>
      <c r="T84" s="363">
        <f t="shared" si="27"/>
        <v>18</v>
      </c>
      <c r="U84" s="360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3"/>
      <c r="AH84" s="364"/>
    </row>
    <row r="85" spans="1:34" ht="25.5" customHeight="1">
      <c r="A85" s="360">
        <v>7</v>
      </c>
      <c r="B85" s="420" t="s">
        <v>1264</v>
      </c>
      <c r="C85" s="425">
        <v>2</v>
      </c>
      <c r="D85" s="335" t="s">
        <v>1227</v>
      </c>
      <c r="E85" s="335">
        <v>18</v>
      </c>
      <c r="F85" s="362">
        <v>0</v>
      </c>
      <c r="G85" s="343">
        <f t="shared" si="23"/>
        <v>18</v>
      </c>
      <c r="H85" s="360"/>
      <c r="I85" s="362"/>
      <c r="J85" s="362">
        <v>1</v>
      </c>
      <c r="K85" s="362"/>
      <c r="L85" s="362"/>
      <c r="M85" s="362"/>
      <c r="N85" s="362"/>
      <c r="O85" s="362"/>
      <c r="P85" s="362"/>
      <c r="Q85" s="362">
        <f t="shared" si="24"/>
        <v>1</v>
      </c>
      <c r="R85" s="362">
        <f t="shared" si="25"/>
        <v>18</v>
      </c>
      <c r="S85" s="362">
        <f t="shared" si="26"/>
        <v>0</v>
      </c>
      <c r="T85" s="363">
        <f t="shared" si="27"/>
        <v>18</v>
      </c>
      <c r="U85" s="360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3"/>
      <c r="AH85" s="364"/>
    </row>
    <row r="86" spans="1:34" ht="25.5" customHeight="1">
      <c r="A86" s="360">
        <v>8</v>
      </c>
      <c r="B86" s="361" t="s">
        <v>1265</v>
      </c>
      <c r="C86" s="362">
        <v>1</v>
      </c>
      <c r="D86" s="362" t="s">
        <v>1195</v>
      </c>
      <c r="E86" s="362">
        <v>24</v>
      </c>
      <c r="F86" s="362">
        <v>0</v>
      </c>
      <c r="G86" s="363">
        <f t="shared" si="23"/>
        <v>24</v>
      </c>
      <c r="H86" s="360"/>
      <c r="I86" s="362"/>
      <c r="J86" s="362">
        <v>1</v>
      </c>
      <c r="K86" s="362"/>
      <c r="L86" s="362"/>
      <c r="M86" s="362"/>
      <c r="N86" s="362"/>
      <c r="O86" s="362"/>
      <c r="P86" s="362"/>
      <c r="Q86" s="362">
        <f t="shared" si="24"/>
        <v>1</v>
      </c>
      <c r="R86" s="362">
        <f t="shared" si="25"/>
        <v>24</v>
      </c>
      <c r="S86" s="362">
        <f t="shared" si="26"/>
        <v>0</v>
      </c>
      <c r="T86" s="363">
        <f t="shared" si="27"/>
        <v>24</v>
      </c>
      <c r="U86" s="360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3"/>
      <c r="AH86" s="368"/>
    </row>
    <row r="87" spans="1:34" ht="36.75" customHeight="1">
      <c r="A87" s="360">
        <v>9</v>
      </c>
      <c r="B87" s="361" t="s">
        <v>1266</v>
      </c>
      <c r="C87" s="362">
        <v>1</v>
      </c>
      <c r="D87" s="362" t="s">
        <v>1234</v>
      </c>
      <c r="E87" s="362">
        <v>12</v>
      </c>
      <c r="F87" s="362">
        <v>0</v>
      </c>
      <c r="G87" s="363">
        <f t="shared" si="23"/>
        <v>12</v>
      </c>
      <c r="H87" s="360"/>
      <c r="I87" s="362"/>
      <c r="J87" s="362">
        <v>1</v>
      </c>
      <c r="K87" s="362"/>
      <c r="L87" s="362"/>
      <c r="M87" s="362"/>
      <c r="N87" s="362"/>
      <c r="O87" s="362"/>
      <c r="P87" s="362"/>
      <c r="Q87" s="362">
        <f t="shared" si="24"/>
        <v>1</v>
      </c>
      <c r="R87" s="362">
        <f t="shared" si="25"/>
        <v>12</v>
      </c>
      <c r="S87" s="362">
        <f t="shared" si="26"/>
        <v>0</v>
      </c>
      <c r="T87" s="363">
        <f t="shared" si="27"/>
        <v>12</v>
      </c>
      <c r="U87" s="360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3"/>
      <c r="AH87" s="368"/>
    </row>
    <row r="88" spans="1:34" ht="36.75" customHeight="1">
      <c r="A88" s="360">
        <v>10</v>
      </c>
      <c r="B88" s="361" t="s">
        <v>1267</v>
      </c>
      <c r="C88" s="362">
        <v>3</v>
      </c>
      <c r="D88" s="362" t="s">
        <v>1236</v>
      </c>
      <c r="E88" s="362">
        <v>29</v>
      </c>
      <c r="F88" s="362">
        <v>0</v>
      </c>
      <c r="G88" s="363">
        <f t="shared" si="23"/>
        <v>29</v>
      </c>
      <c r="H88" s="360"/>
      <c r="I88" s="362"/>
      <c r="J88" s="362">
        <v>1</v>
      </c>
      <c r="K88" s="362"/>
      <c r="L88" s="362"/>
      <c r="M88" s="362"/>
      <c r="N88" s="362"/>
      <c r="O88" s="362"/>
      <c r="P88" s="362"/>
      <c r="Q88" s="362">
        <f t="shared" si="24"/>
        <v>1</v>
      </c>
      <c r="R88" s="362">
        <f t="shared" si="25"/>
        <v>29</v>
      </c>
      <c r="S88" s="362">
        <f t="shared" si="26"/>
        <v>0</v>
      </c>
      <c r="T88" s="363">
        <f t="shared" si="27"/>
        <v>29</v>
      </c>
      <c r="U88" s="360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3"/>
      <c r="AH88" s="368"/>
    </row>
    <row r="89" spans="1:34" ht="36.75" customHeight="1" thickBot="1">
      <c r="A89" s="369">
        <v>11</v>
      </c>
      <c r="B89" s="427" t="s">
        <v>1268</v>
      </c>
      <c r="C89" s="371">
        <v>2</v>
      </c>
      <c r="D89" s="371" t="s">
        <v>1208</v>
      </c>
      <c r="E89" s="371">
        <v>19</v>
      </c>
      <c r="F89" s="371">
        <v>0</v>
      </c>
      <c r="G89" s="372">
        <f t="shared" si="23"/>
        <v>19</v>
      </c>
      <c r="H89" s="369"/>
      <c r="I89" s="371"/>
      <c r="J89" s="371">
        <v>1</v>
      </c>
      <c r="K89" s="371"/>
      <c r="L89" s="371"/>
      <c r="M89" s="371"/>
      <c r="N89" s="371"/>
      <c r="O89" s="371"/>
      <c r="P89" s="371"/>
      <c r="Q89" s="371">
        <f t="shared" si="24"/>
        <v>1</v>
      </c>
      <c r="R89" s="371">
        <f t="shared" si="25"/>
        <v>19</v>
      </c>
      <c r="S89" s="371">
        <f t="shared" si="26"/>
        <v>0</v>
      </c>
      <c r="T89" s="372">
        <f t="shared" si="27"/>
        <v>19</v>
      </c>
      <c r="U89" s="369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72"/>
      <c r="AH89" s="413"/>
    </row>
    <row r="90" spans="1:34" ht="36.75" customHeight="1" thickTop="1" thickBot="1">
      <c r="A90" s="377"/>
      <c r="B90" s="378" t="s">
        <v>313</v>
      </c>
      <c r="C90" s="378"/>
      <c r="D90" s="378"/>
      <c r="E90" s="378"/>
      <c r="F90" s="378"/>
      <c r="G90" s="379"/>
      <c r="H90" s="380">
        <f>SUM(H79:H89)</f>
        <v>0</v>
      </c>
      <c r="I90" s="380">
        <f>SUM(I79:I89)</f>
        <v>1</v>
      </c>
      <c r="J90" s="380">
        <f>SUM(J79:J89)</f>
        <v>7</v>
      </c>
      <c r="K90" s="380">
        <f t="shared" ref="K90:P90" si="28">SUM(K79:K89)</f>
        <v>0</v>
      </c>
      <c r="L90" s="380">
        <f t="shared" si="28"/>
        <v>2</v>
      </c>
      <c r="M90" s="380">
        <f t="shared" si="28"/>
        <v>0</v>
      </c>
      <c r="N90" s="380">
        <f t="shared" si="28"/>
        <v>0</v>
      </c>
      <c r="O90" s="380">
        <f t="shared" si="28"/>
        <v>1</v>
      </c>
      <c r="P90" s="380">
        <f t="shared" si="28"/>
        <v>0</v>
      </c>
      <c r="Q90" s="380">
        <f>SUM(Q79:Q89)</f>
        <v>11</v>
      </c>
      <c r="R90" s="380">
        <f>SUM(R79:R89)</f>
        <v>261</v>
      </c>
      <c r="S90" s="380">
        <f>SUM(S79:S89)</f>
        <v>36</v>
      </c>
      <c r="T90" s="392">
        <f>SUM(T79:T89)</f>
        <v>297</v>
      </c>
      <c r="U90" s="391">
        <f>SUM(U79:U89)</f>
        <v>10</v>
      </c>
      <c r="V90" s="380">
        <f t="shared" ref="V90:AF90" si="29">SUM(V79:V89)</f>
        <v>0</v>
      </c>
      <c r="W90" s="380">
        <f t="shared" si="29"/>
        <v>0</v>
      </c>
      <c r="X90" s="380">
        <f t="shared" si="29"/>
        <v>0</v>
      </c>
      <c r="Y90" s="380">
        <f t="shared" si="29"/>
        <v>0</v>
      </c>
      <c r="Z90" s="380">
        <f t="shared" si="29"/>
        <v>0</v>
      </c>
      <c r="AA90" s="380">
        <f t="shared" si="29"/>
        <v>0</v>
      </c>
      <c r="AB90" s="380">
        <f t="shared" si="29"/>
        <v>0</v>
      </c>
      <c r="AC90" s="380">
        <f t="shared" si="29"/>
        <v>0</v>
      </c>
      <c r="AD90" s="380">
        <f t="shared" si="29"/>
        <v>10</v>
      </c>
      <c r="AE90" s="380">
        <f t="shared" si="29"/>
        <v>360</v>
      </c>
      <c r="AF90" s="380">
        <f t="shared" si="29"/>
        <v>180</v>
      </c>
      <c r="AG90" s="392">
        <f>SUM(AG79:AG89)</f>
        <v>540</v>
      </c>
      <c r="AH90" s="381"/>
    </row>
    <row r="91" spans="1:34" ht="36.75" customHeight="1" thickTop="1">
      <c r="A91" s="354" t="s">
        <v>348</v>
      </c>
      <c r="B91" s="355"/>
      <c r="C91" s="356"/>
      <c r="D91" s="356"/>
      <c r="E91" s="356"/>
      <c r="F91" s="356"/>
      <c r="G91" s="357"/>
      <c r="H91" s="358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7"/>
      <c r="U91" s="358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7"/>
      <c r="AH91" s="382"/>
    </row>
    <row r="92" spans="1:34" ht="28.5" customHeight="1">
      <c r="A92" s="360">
        <v>1</v>
      </c>
      <c r="B92" s="361" t="s">
        <v>251</v>
      </c>
      <c r="C92" s="362">
        <v>3</v>
      </c>
      <c r="D92" s="362" t="s">
        <v>744</v>
      </c>
      <c r="E92" s="362">
        <v>36</v>
      </c>
      <c r="F92" s="362">
        <v>18</v>
      </c>
      <c r="G92" s="363">
        <f t="shared" ref="G92:G102" si="30">E92+F92</f>
        <v>54</v>
      </c>
      <c r="H92" s="360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3"/>
      <c r="U92" s="360"/>
      <c r="V92" s="362">
        <v>8</v>
      </c>
      <c r="W92" s="362"/>
      <c r="X92" s="362"/>
      <c r="Y92" s="362"/>
      <c r="Z92" s="362"/>
      <c r="AA92" s="362"/>
      <c r="AB92" s="362"/>
      <c r="AC92" s="362"/>
      <c r="AD92" s="362">
        <f>SUM(U92:AA92)</f>
        <v>8</v>
      </c>
      <c r="AE92" s="362">
        <f>AD92*E92</f>
        <v>288</v>
      </c>
      <c r="AF92" s="362">
        <f>AD92*F92</f>
        <v>144</v>
      </c>
      <c r="AG92" s="396">
        <f>AD92*G92</f>
        <v>432</v>
      </c>
      <c r="AH92" s="368"/>
    </row>
    <row r="93" spans="1:34" ht="28.5" customHeight="1">
      <c r="A93" s="360">
        <v>2</v>
      </c>
      <c r="B93" s="361" t="s">
        <v>1269</v>
      </c>
      <c r="C93" s="362">
        <v>3</v>
      </c>
      <c r="D93" s="362" t="s">
        <v>744</v>
      </c>
      <c r="E93" s="362">
        <v>36</v>
      </c>
      <c r="F93" s="362">
        <v>18</v>
      </c>
      <c r="G93" s="363">
        <f t="shared" si="30"/>
        <v>54</v>
      </c>
      <c r="H93" s="360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3"/>
      <c r="U93" s="360"/>
      <c r="V93" s="362"/>
      <c r="W93" s="362"/>
      <c r="X93" s="362"/>
      <c r="Y93" s="362"/>
      <c r="Z93" s="362"/>
      <c r="AA93" s="362"/>
      <c r="AB93" s="362">
        <v>1</v>
      </c>
      <c r="AC93" s="362"/>
      <c r="AD93" s="362">
        <f>SUM(U93:AC93)</f>
        <v>1</v>
      </c>
      <c r="AE93" s="362">
        <f>AD93*E93</f>
        <v>36</v>
      </c>
      <c r="AF93" s="362">
        <f>AD93*F93</f>
        <v>18</v>
      </c>
      <c r="AG93" s="396">
        <f>AD93*G93</f>
        <v>54</v>
      </c>
      <c r="AH93" s="368" t="s">
        <v>1193</v>
      </c>
    </row>
    <row r="94" spans="1:34" ht="36.75" customHeight="1">
      <c r="A94" s="360">
        <v>3</v>
      </c>
      <c r="B94" s="366" t="s">
        <v>1270</v>
      </c>
      <c r="C94" s="367">
        <v>3</v>
      </c>
      <c r="D94" s="335" t="s">
        <v>1227</v>
      </c>
      <c r="E94" s="335">
        <v>18</v>
      </c>
      <c r="F94" s="362">
        <v>0</v>
      </c>
      <c r="G94" s="363">
        <f t="shared" si="30"/>
        <v>18</v>
      </c>
      <c r="H94" s="360"/>
      <c r="I94" s="362"/>
      <c r="J94" s="362">
        <v>1</v>
      </c>
      <c r="K94" s="362"/>
      <c r="L94" s="362"/>
      <c r="M94" s="362"/>
      <c r="N94" s="362"/>
      <c r="O94" s="362"/>
      <c r="P94" s="362"/>
      <c r="Q94" s="362">
        <f t="shared" ref="Q94:Q102" si="31">SUM(H94:N94)</f>
        <v>1</v>
      </c>
      <c r="R94" s="362">
        <f t="shared" ref="R94:R102" si="32">Q94*E94</f>
        <v>18</v>
      </c>
      <c r="S94" s="362">
        <f t="shared" ref="S94:S102" si="33">Q94*F94</f>
        <v>0</v>
      </c>
      <c r="T94" s="363">
        <f t="shared" ref="T94:T102" si="34">Q94*G94</f>
        <v>18</v>
      </c>
      <c r="U94" s="360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3"/>
      <c r="AH94" s="364"/>
    </row>
    <row r="95" spans="1:34" ht="36.75" customHeight="1">
      <c r="A95" s="360">
        <v>4</v>
      </c>
      <c r="B95" s="366" t="s">
        <v>1271</v>
      </c>
      <c r="C95" s="367">
        <v>2</v>
      </c>
      <c r="D95" s="335" t="s">
        <v>1229</v>
      </c>
      <c r="E95" s="335">
        <v>21</v>
      </c>
      <c r="F95" s="362">
        <v>0</v>
      </c>
      <c r="G95" s="363">
        <f t="shared" si="30"/>
        <v>21</v>
      </c>
      <c r="H95" s="360"/>
      <c r="I95" s="362"/>
      <c r="J95" s="362">
        <v>2</v>
      </c>
      <c r="K95" s="362"/>
      <c r="L95" s="362"/>
      <c r="M95" s="362"/>
      <c r="N95" s="362"/>
      <c r="O95" s="362"/>
      <c r="P95" s="362"/>
      <c r="Q95" s="362">
        <f t="shared" si="31"/>
        <v>2</v>
      </c>
      <c r="R95" s="362">
        <f t="shared" si="32"/>
        <v>42</v>
      </c>
      <c r="S95" s="362">
        <f t="shared" si="33"/>
        <v>0</v>
      </c>
      <c r="T95" s="363">
        <f t="shared" si="34"/>
        <v>42</v>
      </c>
      <c r="U95" s="360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3"/>
      <c r="AH95" s="364"/>
    </row>
    <row r="96" spans="1:34" ht="36.75" customHeight="1">
      <c r="A96" s="360">
        <v>5</v>
      </c>
      <c r="B96" s="393" t="s">
        <v>1272</v>
      </c>
      <c r="C96" s="367">
        <v>1</v>
      </c>
      <c r="D96" s="335" t="s">
        <v>1273</v>
      </c>
      <c r="E96" s="335">
        <v>17</v>
      </c>
      <c r="F96" s="362">
        <v>0</v>
      </c>
      <c r="G96" s="363">
        <f t="shared" si="30"/>
        <v>17</v>
      </c>
      <c r="H96" s="360"/>
      <c r="I96" s="362"/>
      <c r="J96" s="362">
        <v>1</v>
      </c>
      <c r="K96" s="362"/>
      <c r="L96" s="362"/>
      <c r="M96" s="362"/>
      <c r="N96" s="362"/>
      <c r="O96" s="362"/>
      <c r="P96" s="362"/>
      <c r="Q96" s="362">
        <f t="shared" si="31"/>
        <v>1</v>
      </c>
      <c r="R96" s="362">
        <f t="shared" si="32"/>
        <v>17</v>
      </c>
      <c r="S96" s="362">
        <f t="shared" si="33"/>
        <v>0</v>
      </c>
      <c r="T96" s="363">
        <f t="shared" si="34"/>
        <v>17</v>
      </c>
      <c r="U96" s="360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3"/>
      <c r="AH96" s="364"/>
    </row>
    <row r="97" spans="1:34" ht="36.75" customHeight="1">
      <c r="A97" s="360">
        <v>6</v>
      </c>
      <c r="B97" s="393" t="s">
        <v>1274</v>
      </c>
      <c r="C97" s="367">
        <v>2</v>
      </c>
      <c r="D97" s="335" t="s">
        <v>1220</v>
      </c>
      <c r="E97" s="335">
        <v>33</v>
      </c>
      <c r="F97" s="362">
        <v>0</v>
      </c>
      <c r="G97" s="343">
        <f t="shared" si="30"/>
        <v>33</v>
      </c>
      <c r="H97" s="360"/>
      <c r="I97" s="362"/>
      <c r="J97" s="362">
        <v>1</v>
      </c>
      <c r="K97" s="362"/>
      <c r="L97" s="362"/>
      <c r="M97" s="362"/>
      <c r="N97" s="362"/>
      <c r="O97" s="362"/>
      <c r="P97" s="362"/>
      <c r="Q97" s="362">
        <f t="shared" si="31"/>
        <v>1</v>
      </c>
      <c r="R97" s="362">
        <f t="shared" si="32"/>
        <v>33</v>
      </c>
      <c r="S97" s="362">
        <f t="shared" si="33"/>
        <v>0</v>
      </c>
      <c r="T97" s="363">
        <f t="shared" si="34"/>
        <v>33</v>
      </c>
      <c r="U97" s="360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3"/>
      <c r="AH97" s="364"/>
    </row>
    <row r="98" spans="1:34" ht="36.75" customHeight="1">
      <c r="A98" s="360">
        <v>7</v>
      </c>
      <c r="B98" s="393" t="s">
        <v>1275</v>
      </c>
      <c r="C98" s="367">
        <v>3</v>
      </c>
      <c r="D98" s="335" t="s">
        <v>1224</v>
      </c>
      <c r="E98" s="335">
        <v>36</v>
      </c>
      <c r="F98" s="362">
        <v>0</v>
      </c>
      <c r="G98" s="343">
        <f t="shared" si="30"/>
        <v>36</v>
      </c>
      <c r="H98" s="360"/>
      <c r="I98" s="367"/>
      <c r="J98" s="408">
        <v>2</v>
      </c>
      <c r="K98" s="335"/>
      <c r="L98" s="335"/>
      <c r="M98" s="335"/>
      <c r="N98" s="335"/>
      <c r="O98" s="335"/>
      <c r="P98" s="335"/>
      <c r="Q98" s="335">
        <f t="shared" si="31"/>
        <v>2</v>
      </c>
      <c r="R98" s="362">
        <f t="shared" si="32"/>
        <v>72</v>
      </c>
      <c r="S98" s="343">
        <f t="shared" si="33"/>
        <v>0</v>
      </c>
      <c r="T98" s="428">
        <f t="shared" si="34"/>
        <v>72</v>
      </c>
      <c r="U98" s="407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3"/>
      <c r="AG98" s="363"/>
      <c r="AH98" s="364"/>
    </row>
    <row r="99" spans="1:34" ht="36.75" customHeight="1">
      <c r="A99" s="360">
        <v>8</v>
      </c>
      <c r="B99" s="361" t="s">
        <v>1274</v>
      </c>
      <c r="C99" s="362">
        <v>2</v>
      </c>
      <c r="D99" s="362" t="s">
        <v>1195</v>
      </c>
      <c r="E99" s="362">
        <v>24</v>
      </c>
      <c r="F99" s="362">
        <v>0</v>
      </c>
      <c r="G99" s="363">
        <f t="shared" si="30"/>
        <v>24</v>
      </c>
      <c r="H99" s="360"/>
      <c r="I99" s="362"/>
      <c r="J99" s="362">
        <v>1</v>
      </c>
      <c r="K99" s="362"/>
      <c r="L99" s="362"/>
      <c r="M99" s="362"/>
      <c r="N99" s="362"/>
      <c r="O99" s="362"/>
      <c r="P99" s="362"/>
      <c r="Q99" s="362">
        <f t="shared" si="31"/>
        <v>1</v>
      </c>
      <c r="R99" s="362">
        <f t="shared" si="32"/>
        <v>24</v>
      </c>
      <c r="S99" s="363">
        <f t="shared" si="33"/>
        <v>0</v>
      </c>
      <c r="T99" s="396">
        <f t="shared" si="34"/>
        <v>24</v>
      </c>
      <c r="U99" s="407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3"/>
      <c r="AG99" s="363"/>
      <c r="AH99" s="365"/>
    </row>
    <row r="100" spans="1:34" ht="36.75" customHeight="1">
      <c r="A100" s="360">
        <v>9</v>
      </c>
      <c r="B100" s="393" t="s">
        <v>1276</v>
      </c>
      <c r="C100" s="367">
        <v>2</v>
      </c>
      <c r="D100" s="335" t="s">
        <v>1204</v>
      </c>
      <c r="E100" s="335">
        <v>14</v>
      </c>
      <c r="F100" s="362">
        <v>0</v>
      </c>
      <c r="G100" s="343">
        <f t="shared" si="30"/>
        <v>14</v>
      </c>
      <c r="H100" s="360"/>
      <c r="I100" s="362"/>
      <c r="J100" s="362">
        <v>1</v>
      </c>
      <c r="K100" s="362"/>
      <c r="L100" s="362"/>
      <c r="M100" s="362"/>
      <c r="N100" s="362"/>
      <c r="O100" s="362"/>
      <c r="P100" s="362"/>
      <c r="Q100" s="362">
        <f t="shared" si="31"/>
        <v>1</v>
      </c>
      <c r="R100" s="362">
        <f t="shared" si="32"/>
        <v>14</v>
      </c>
      <c r="S100" s="362">
        <f t="shared" si="33"/>
        <v>0</v>
      </c>
      <c r="T100" s="396">
        <f t="shared" si="34"/>
        <v>14</v>
      </c>
      <c r="U100" s="407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3"/>
      <c r="AH100" s="364"/>
    </row>
    <row r="101" spans="1:34" ht="27" customHeight="1">
      <c r="A101" s="360">
        <v>10</v>
      </c>
      <c r="B101" s="393" t="s">
        <v>1277</v>
      </c>
      <c r="C101" s="367">
        <v>3</v>
      </c>
      <c r="D101" s="335" t="s">
        <v>1199</v>
      </c>
      <c r="E101" s="335">
        <v>25</v>
      </c>
      <c r="F101" s="362">
        <v>0</v>
      </c>
      <c r="G101" s="343">
        <f t="shared" si="30"/>
        <v>25</v>
      </c>
      <c r="H101" s="360"/>
      <c r="I101" s="362"/>
      <c r="J101" s="362">
        <v>1</v>
      </c>
      <c r="K101" s="362"/>
      <c r="L101" s="362"/>
      <c r="M101" s="362"/>
      <c r="N101" s="362"/>
      <c r="O101" s="362"/>
      <c r="P101" s="362"/>
      <c r="Q101" s="362">
        <f t="shared" si="31"/>
        <v>1</v>
      </c>
      <c r="R101" s="362">
        <f t="shared" si="32"/>
        <v>25</v>
      </c>
      <c r="S101" s="362">
        <f t="shared" si="33"/>
        <v>0</v>
      </c>
      <c r="T101" s="363">
        <f t="shared" si="34"/>
        <v>25</v>
      </c>
      <c r="U101" s="360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3"/>
      <c r="AH101" s="364"/>
    </row>
    <row r="102" spans="1:34" ht="27" customHeight="1" thickBot="1">
      <c r="A102" s="360">
        <v>11</v>
      </c>
      <c r="B102" s="429" t="s">
        <v>1278</v>
      </c>
      <c r="C102" s="398">
        <v>2</v>
      </c>
      <c r="D102" s="399" t="s">
        <v>1199</v>
      </c>
      <c r="E102" s="399">
        <v>25</v>
      </c>
      <c r="F102" s="374">
        <v>0</v>
      </c>
      <c r="G102" s="430">
        <f t="shared" si="30"/>
        <v>25</v>
      </c>
      <c r="H102" s="403"/>
      <c r="I102" s="374"/>
      <c r="J102" s="374">
        <v>1</v>
      </c>
      <c r="K102" s="374"/>
      <c r="L102" s="374"/>
      <c r="M102" s="374"/>
      <c r="N102" s="374"/>
      <c r="O102" s="374"/>
      <c r="P102" s="374"/>
      <c r="Q102" s="374">
        <f t="shared" si="31"/>
        <v>1</v>
      </c>
      <c r="R102" s="374">
        <f t="shared" si="32"/>
        <v>25</v>
      </c>
      <c r="S102" s="374">
        <f t="shared" si="33"/>
        <v>0</v>
      </c>
      <c r="T102" s="422">
        <f t="shared" si="34"/>
        <v>25</v>
      </c>
      <c r="U102" s="403"/>
      <c r="V102" s="374"/>
      <c r="W102" s="374"/>
      <c r="X102" s="374"/>
      <c r="Y102" s="374"/>
      <c r="Z102" s="374"/>
      <c r="AA102" s="374"/>
      <c r="AB102" s="374"/>
      <c r="AC102" s="374"/>
      <c r="AD102" s="374"/>
      <c r="AE102" s="374"/>
      <c r="AF102" s="374"/>
      <c r="AG102" s="422"/>
      <c r="AH102" s="423"/>
    </row>
    <row r="103" spans="1:34" ht="36.75" customHeight="1" thickTop="1" thickBot="1">
      <c r="A103" s="377"/>
      <c r="B103" s="378" t="s">
        <v>313</v>
      </c>
      <c r="C103" s="378"/>
      <c r="D103" s="378"/>
      <c r="E103" s="378"/>
      <c r="F103" s="378"/>
      <c r="G103" s="379"/>
      <c r="H103" s="380">
        <f t="shared" ref="H103:AC103" si="35">SUM(H92:H102)</f>
        <v>0</v>
      </c>
      <c r="I103" s="380">
        <f t="shared" si="35"/>
        <v>0</v>
      </c>
      <c r="J103" s="380">
        <f t="shared" si="35"/>
        <v>11</v>
      </c>
      <c r="K103" s="380">
        <f t="shared" si="35"/>
        <v>0</v>
      </c>
      <c r="L103" s="380">
        <f t="shared" si="35"/>
        <v>0</v>
      </c>
      <c r="M103" s="380">
        <f t="shared" si="35"/>
        <v>0</v>
      </c>
      <c r="N103" s="380">
        <f t="shared" si="35"/>
        <v>0</v>
      </c>
      <c r="O103" s="380">
        <f t="shared" si="35"/>
        <v>0</v>
      </c>
      <c r="P103" s="380">
        <f t="shared" si="35"/>
        <v>0</v>
      </c>
      <c r="Q103" s="380">
        <f t="shared" si="35"/>
        <v>11</v>
      </c>
      <c r="R103" s="380">
        <f t="shared" si="35"/>
        <v>270</v>
      </c>
      <c r="S103" s="380">
        <f t="shared" si="35"/>
        <v>0</v>
      </c>
      <c r="T103" s="392">
        <f t="shared" si="35"/>
        <v>270</v>
      </c>
      <c r="U103" s="391">
        <f t="shared" si="35"/>
        <v>0</v>
      </c>
      <c r="V103" s="380">
        <f t="shared" si="35"/>
        <v>8</v>
      </c>
      <c r="W103" s="380">
        <f t="shared" si="35"/>
        <v>0</v>
      </c>
      <c r="X103" s="380">
        <f t="shared" si="35"/>
        <v>0</v>
      </c>
      <c r="Y103" s="380">
        <f t="shared" si="35"/>
        <v>0</v>
      </c>
      <c r="Z103" s="380">
        <f t="shared" si="35"/>
        <v>0</v>
      </c>
      <c r="AA103" s="380">
        <f t="shared" si="35"/>
        <v>0</v>
      </c>
      <c r="AB103" s="380">
        <f t="shared" si="35"/>
        <v>1</v>
      </c>
      <c r="AC103" s="380">
        <f t="shared" si="35"/>
        <v>0</v>
      </c>
      <c r="AD103" s="380">
        <f>SUM(AD92:AD102)</f>
        <v>9</v>
      </c>
      <c r="AE103" s="380">
        <f>SUM(AE92:AE102)</f>
        <v>324</v>
      </c>
      <c r="AF103" s="380">
        <f>SUM(AF92:AF102)</f>
        <v>162</v>
      </c>
      <c r="AG103" s="380">
        <f>SUM(AG92:AG102)</f>
        <v>486</v>
      </c>
      <c r="AH103" s="381"/>
    </row>
    <row r="104" spans="1:34" ht="36.75" customHeight="1" thickTop="1">
      <c r="A104" s="431" t="s">
        <v>987</v>
      </c>
      <c r="B104" s="432"/>
      <c r="C104" s="433"/>
      <c r="D104" s="433"/>
      <c r="E104" s="433"/>
      <c r="F104" s="433"/>
      <c r="G104" s="434"/>
      <c r="H104" s="435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4"/>
      <c r="U104" s="435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4"/>
      <c r="AH104" s="436"/>
    </row>
    <row r="105" spans="1:34" ht="36.75" customHeight="1" thickBot="1">
      <c r="A105" s="360">
        <v>1</v>
      </c>
      <c r="B105" s="361" t="s">
        <v>754</v>
      </c>
      <c r="C105" s="362">
        <v>3</v>
      </c>
      <c r="D105" s="362" t="s">
        <v>744</v>
      </c>
      <c r="E105" s="362">
        <v>36</v>
      </c>
      <c r="F105" s="362">
        <v>18</v>
      </c>
      <c r="G105" s="363">
        <f>E105+F105</f>
        <v>54</v>
      </c>
      <c r="H105" s="360"/>
      <c r="I105" s="362"/>
      <c r="J105" s="362"/>
      <c r="K105" s="362"/>
      <c r="L105" s="362"/>
      <c r="M105" s="362"/>
      <c r="N105" s="362">
        <v>1</v>
      </c>
      <c r="O105" s="362"/>
      <c r="P105" s="362"/>
      <c r="Q105" s="362">
        <f>SUM(H105:N105)</f>
        <v>1</v>
      </c>
      <c r="R105" s="362">
        <f>Q105*E105</f>
        <v>36</v>
      </c>
      <c r="S105" s="362">
        <f>Q105*F105</f>
        <v>18</v>
      </c>
      <c r="T105" s="437">
        <f>Q105*G105</f>
        <v>54</v>
      </c>
      <c r="U105" s="360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3"/>
      <c r="AH105" s="364"/>
    </row>
    <row r="106" spans="1:34" ht="36.75" customHeight="1" thickTop="1" thickBot="1">
      <c r="A106" s="377"/>
      <c r="B106" s="378" t="s">
        <v>313</v>
      </c>
      <c r="C106" s="378"/>
      <c r="D106" s="378"/>
      <c r="E106" s="378"/>
      <c r="F106" s="378"/>
      <c r="G106" s="379"/>
      <c r="H106" s="391">
        <f>SUM(H105)</f>
        <v>0</v>
      </c>
      <c r="I106" s="380">
        <f t="shared" ref="I106:AG106" si="36">SUM(I105)</f>
        <v>0</v>
      </c>
      <c r="J106" s="380">
        <f t="shared" si="36"/>
        <v>0</v>
      </c>
      <c r="K106" s="380">
        <f t="shared" si="36"/>
        <v>0</v>
      </c>
      <c r="L106" s="380">
        <f t="shared" si="36"/>
        <v>0</v>
      </c>
      <c r="M106" s="380">
        <f t="shared" si="36"/>
        <v>0</v>
      </c>
      <c r="N106" s="380">
        <f t="shared" si="36"/>
        <v>1</v>
      </c>
      <c r="O106" s="380">
        <f t="shared" si="36"/>
        <v>0</v>
      </c>
      <c r="P106" s="380">
        <f t="shared" si="36"/>
        <v>0</v>
      </c>
      <c r="Q106" s="380">
        <f t="shared" si="36"/>
        <v>1</v>
      </c>
      <c r="R106" s="380">
        <f t="shared" si="36"/>
        <v>36</v>
      </c>
      <c r="S106" s="380">
        <f t="shared" si="36"/>
        <v>18</v>
      </c>
      <c r="T106" s="392">
        <f t="shared" si="36"/>
        <v>54</v>
      </c>
      <c r="U106" s="391">
        <f t="shared" si="36"/>
        <v>0</v>
      </c>
      <c r="V106" s="380">
        <f t="shared" si="36"/>
        <v>0</v>
      </c>
      <c r="W106" s="380">
        <f t="shared" si="36"/>
        <v>0</v>
      </c>
      <c r="X106" s="380">
        <f t="shared" si="36"/>
        <v>0</v>
      </c>
      <c r="Y106" s="380">
        <f t="shared" si="36"/>
        <v>0</v>
      </c>
      <c r="Z106" s="380">
        <f t="shared" si="36"/>
        <v>0</v>
      </c>
      <c r="AA106" s="380">
        <f t="shared" si="36"/>
        <v>0</v>
      </c>
      <c r="AB106" s="380">
        <f t="shared" si="36"/>
        <v>0</v>
      </c>
      <c r="AC106" s="380">
        <f t="shared" si="36"/>
        <v>0</v>
      </c>
      <c r="AD106" s="380">
        <f t="shared" si="36"/>
        <v>0</v>
      </c>
      <c r="AE106" s="380">
        <f t="shared" si="36"/>
        <v>0</v>
      </c>
      <c r="AF106" s="380">
        <f t="shared" si="36"/>
        <v>0</v>
      </c>
      <c r="AG106" s="392">
        <f t="shared" si="36"/>
        <v>0</v>
      </c>
      <c r="AH106" s="381"/>
    </row>
    <row r="107" spans="1:34" ht="36.75" customHeight="1" thickTop="1">
      <c r="A107" s="354" t="s">
        <v>1279</v>
      </c>
      <c r="B107" s="355"/>
      <c r="C107" s="356"/>
      <c r="D107" s="356"/>
      <c r="E107" s="356"/>
      <c r="F107" s="356"/>
      <c r="G107" s="357"/>
      <c r="H107" s="358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7"/>
      <c r="U107" s="358"/>
      <c r="V107" s="356"/>
      <c r="W107" s="35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7"/>
      <c r="AH107" s="382"/>
    </row>
    <row r="108" spans="1:34" ht="36.75" customHeight="1">
      <c r="A108" s="360">
        <v>1</v>
      </c>
      <c r="B108" s="361" t="s">
        <v>1280</v>
      </c>
      <c r="C108" s="362">
        <v>3</v>
      </c>
      <c r="D108" s="362" t="s">
        <v>1201</v>
      </c>
      <c r="E108" s="362">
        <v>28</v>
      </c>
      <c r="F108" s="362">
        <v>0</v>
      </c>
      <c r="G108" s="363">
        <f>E108+F108</f>
        <v>28</v>
      </c>
      <c r="H108" s="360"/>
      <c r="I108" s="362"/>
      <c r="J108" s="362"/>
      <c r="K108" s="362"/>
      <c r="L108" s="362">
        <v>1</v>
      </c>
      <c r="M108" s="362"/>
      <c r="N108" s="362"/>
      <c r="O108" s="362"/>
      <c r="P108" s="362"/>
      <c r="Q108" s="362">
        <f>SUM(H108:N108)</f>
        <v>1</v>
      </c>
      <c r="R108" s="362">
        <f>Q108*E108</f>
        <v>28</v>
      </c>
      <c r="S108" s="362">
        <f>Q108*F108</f>
        <v>0</v>
      </c>
      <c r="T108" s="437">
        <f>Q108*G108</f>
        <v>28</v>
      </c>
      <c r="U108" s="360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3"/>
      <c r="AH108" s="364"/>
    </row>
    <row r="109" spans="1:34" ht="36.75" customHeight="1">
      <c r="A109" s="360">
        <v>2</v>
      </c>
      <c r="B109" s="420" t="s">
        <v>54</v>
      </c>
      <c r="C109" s="362">
        <v>3</v>
      </c>
      <c r="D109" s="362" t="s">
        <v>744</v>
      </c>
      <c r="E109" s="362">
        <v>36</v>
      </c>
      <c r="F109" s="362">
        <v>18</v>
      </c>
      <c r="G109" s="396">
        <f>E109+F109</f>
        <v>54</v>
      </c>
      <c r="H109" s="407"/>
      <c r="I109" s="362"/>
      <c r="J109" s="362"/>
      <c r="K109" s="362"/>
      <c r="L109" s="362"/>
      <c r="M109" s="362"/>
      <c r="N109" s="362">
        <v>1</v>
      </c>
      <c r="O109" s="362"/>
      <c r="P109" s="362"/>
      <c r="Q109" s="362">
        <f>SUM(H109:N109)</f>
        <v>1</v>
      </c>
      <c r="R109" s="362">
        <f>Q109*E109</f>
        <v>36</v>
      </c>
      <c r="S109" s="362">
        <f>Q109*F109</f>
        <v>18</v>
      </c>
      <c r="T109" s="437">
        <f>Q109*G109</f>
        <v>54</v>
      </c>
      <c r="U109" s="407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96"/>
      <c r="AH109" s="438"/>
    </row>
    <row r="110" spans="1:34" ht="36.75" customHeight="1">
      <c r="A110" s="439">
        <v>3</v>
      </c>
      <c r="B110" s="440" t="s">
        <v>1281</v>
      </c>
      <c r="C110" s="402">
        <v>2</v>
      </c>
      <c r="D110" s="402" t="s">
        <v>1234</v>
      </c>
      <c r="E110" s="402">
        <v>12</v>
      </c>
      <c r="F110" s="402">
        <v>0</v>
      </c>
      <c r="G110" s="396">
        <f>E110+F110</f>
        <v>12</v>
      </c>
      <c r="H110" s="441"/>
      <c r="I110" s="402"/>
      <c r="J110" s="402">
        <v>1</v>
      </c>
      <c r="K110" s="402"/>
      <c r="L110" s="402"/>
      <c r="M110" s="402"/>
      <c r="N110" s="402"/>
      <c r="O110" s="402"/>
      <c r="P110" s="402"/>
      <c r="Q110" s="362">
        <f>SUM(H110:N110)</f>
        <v>1</v>
      </c>
      <c r="R110" s="362">
        <f>Q110*E110</f>
        <v>12</v>
      </c>
      <c r="S110" s="362">
        <f>Q110*F110</f>
        <v>0</v>
      </c>
      <c r="T110" s="437">
        <f>Q110*G110</f>
        <v>12</v>
      </c>
      <c r="U110" s="441"/>
      <c r="V110" s="402"/>
      <c r="W110" s="402"/>
      <c r="X110" s="402"/>
      <c r="Y110" s="402"/>
      <c r="Z110" s="402"/>
      <c r="AA110" s="402"/>
      <c r="AB110" s="402"/>
      <c r="AC110" s="402"/>
      <c r="AD110" s="402"/>
      <c r="AE110" s="402"/>
      <c r="AF110" s="402"/>
      <c r="AG110" s="442"/>
      <c r="AH110" s="443"/>
    </row>
    <row r="111" spans="1:34" ht="36.75" customHeight="1">
      <c r="A111" s="403">
        <v>4</v>
      </c>
      <c r="B111" s="444" t="s">
        <v>1282</v>
      </c>
      <c r="C111" s="374">
        <v>1</v>
      </c>
      <c r="D111" s="374" t="s">
        <v>1229</v>
      </c>
      <c r="E111" s="374">
        <v>21</v>
      </c>
      <c r="F111" s="374">
        <v>0</v>
      </c>
      <c r="G111" s="404">
        <f>E111+F111</f>
        <v>21</v>
      </c>
      <c r="H111" s="403"/>
      <c r="I111" s="374"/>
      <c r="J111" s="374">
        <v>2</v>
      </c>
      <c r="K111" s="374"/>
      <c r="L111" s="374"/>
      <c r="M111" s="374"/>
      <c r="N111" s="374"/>
      <c r="O111" s="374"/>
      <c r="P111" s="374"/>
      <c r="Q111" s="374">
        <f>SUM(H111:N111)</f>
        <v>2</v>
      </c>
      <c r="R111" s="374">
        <f>Q111*E111</f>
        <v>42</v>
      </c>
      <c r="S111" s="374">
        <f>Q111*F111</f>
        <v>0</v>
      </c>
      <c r="T111" s="445">
        <f>Q111*G111</f>
        <v>42</v>
      </c>
      <c r="U111" s="403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4"/>
      <c r="AF111" s="374"/>
      <c r="AG111" s="404"/>
      <c r="AH111" s="423"/>
    </row>
    <row r="112" spans="1:34" ht="36.75" customHeight="1" thickBot="1">
      <c r="A112" s="360">
        <v>5</v>
      </c>
      <c r="B112" s="361" t="s">
        <v>1283</v>
      </c>
      <c r="C112" s="362">
        <v>2</v>
      </c>
      <c r="D112" s="362" t="s">
        <v>1199</v>
      </c>
      <c r="E112" s="362">
        <v>25</v>
      </c>
      <c r="F112" s="362">
        <v>0</v>
      </c>
      <c r="G112" s="396">
        <f>E112+F112</f>
        <v>25</v>
      </c>
      <c r="H112" s="407"/>
      <c r="I112" s="362"/>
      <c r="J112" s="362">
        <v>1</v>
      </c>
      <c r="K112" s="362"/>
      <c r="L112" s="362"/>
      <c r="M112" s="362"/>
      <c r="N112" s="362"/>
      <c r="O112" s="374"/>
      <c r="P112" s="374"/>
      <c r="Q112" s="374">
        <f>SUM(H112:N112)</f>
        <v>1</v>
      </c>
      <c r="R112" s="374">
        <f>Q112*E112</f>
        <v>25</v>
      </c>
      <c r="S112" s="374">
        <f>Q112*F112</f>
        <v>0</v>
      </c>
      <c r="T112" s="445">
        <f>Q112*G112</f>
        <v>25</v>
      </c>
      <c r="U112" s="360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3"/>
      <c r="AH112" s="364"/>
    </row>
    <row r="113" spans="1:34" ht="36.75" customHeight="1" thickTop="1" thickBot="1">
      <c r="A113" s="377"/>
      <c r="B113" s="378" t="s">
        <v>313</v>
      </c>
      <c r="C113" s="378"/>
      <c r="D113" s="378"/>
      <c r="E113" s="378"/>
      <c r="F113" s="378"/>
      <c r="G113" s="379"/>
      <c r="H113" s="380">
        <f t="shared" ref="H113:AC113" si="37">SUM(H108:H111)</f>
        <v>0</v>
      </c>
      <c r="I113" s="380">
        <f t="shared" si="37"/>
        <v>0</v>
      </c>
      <c r="J113" s="380">
        <f t="shared" si="37"/>
        <v>3</v>
      </c>
      <c r="K113" s="380">
        <f t="shared" si="37"/>
        <v>0</v>
      </c>
      <c r="L113" s="380">
        <f t="shared" si="37"/>
        <v>1</v>
      </c>
      <c r="M113" s="380">
        <f t="shared" si="37"/>
        <v>0</v>
      </c>
      <c r="N113" s="380">
        <f t="shared" si="37"/>
        <v>1</v>
      </c>
      <c r="O113" s="380">
        <f t="shared" si="37"/>
        <v>0</v>
      </c>
      <c r="P113" s="380">
        <f t="shared" si="37"/>
        <v>0</v>
      </c>
      <c r="Q113" s="380">
        <f t="shared" si="37"/>
        <v>5</v>
      </c>
      <c r="R113" s="380">
        <f t="shared" si="37"/>
        <v>118</v>
      </c>
      <c r="S113" s="380">
        <f t="shared" si="37"/>
        <v>18</v>
      </c>
      <c r="T113" s="392">
        <f t="shared" si="37"/>
        <v>136</v>
      </c>
      <c r="U113" s="391">
        <f t="shared" si="37"/>
        <v>0</v>
      </c>
      <c r="V113" s="380">
        <f t="shared" si="37"/>
        <v>0</v>
      </c>
      <c r="W113" s="380">
        <f t="shared" si="37"/>
        <v>0</v>
      </c>
      <c r="X113" s="380">
        <f t="shared" si="37"/>
        <v>0</v>
      </c>
      <c r="Y113" s="380">
        <f t="shared" si="37"/>
        <v>0</v>
      </c>
      <c r="Z113" s="380">
        <f t="shared" si="37"/>
        <v>0</v>
      </c>
      <c r="AA113" s="380">
        <f t="shared" si="37"/>
        <v>0</v>
      </c>
      <c r="AB113" s="380">
        <f t="shared" si="37"/>
        <v>0</v>
      </c>
      <c r="AC113" s="380">
        <f t="shared" si="37"/>
        <v>0</v>
      </c>
      <c r="AD113" s="380">
        <f>SUM(AD108:AD111)</f>
        <v>0</v>
      </c>
      <c r="AE113" s="380">
        <f>SUM(AE108:AE111)</f>
        <v>0</v>
      </c>
      <c r="AF113" s="380">
        <f>SUM(AF108:AF111)</f>
        <v>0</v>
      </c>
      <c r="AG113" s="380">
        <f>SUM(AG108:AG111)</f>
        <v>0</v>
      </c>
      <c r="AH113" s="381"/>
    </row>
    <row r="114" spans="1:34" ht="36.75" customHeight="1" thickTop="1">
      <c r="A114" s="354" t="s">
        <v>646</v>
      </c>
      <c r="B114" s="355"/>
      <c r="C114" s="356"/>
      <c r="D114" s="356"/>
      <c r="E114" s="356"/>
      <c r="F114" s="356"/>
      <c r="G114" s="357"/>
      <c r="H114" s="358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7"/>
      <c r="U114" s="358"/>
      <c r="V114" s="356"/>
      <c r="W114" s="356"/>
      <c r="X114" s="416"/>
      <c r="Y114" s="416"/>
      <c r="Z114" s="416"/>
      <c r="AA114" s="416"/>
      <c r="AB114" s="416"/>
      <c r="AC114" s="416"/>
      <c r="AD114" s="416"/>
      <c r="AE114" s="416"/>
      <c r="AF114" s="416"/>
      <c r="AG114" s="417"/>
      <c r="AH114" s="382"/>
    </row>
    <row r="115" spans="1:34" ht="27.75" customHeight="1">
      <c r="A115" s="360">
        <v>1</v>
      </c>
      <c r="B115" s="361" t="s">
        <v>1284</v>
      </c>
      <c r="C115" s="362">
        <v>3</v>
      </c>
      <c r="D115" s="362" t="s">
        <v>1201</v>
      </c>
      <c r="E115" s="362">
        <v>28</v>
      </c>
      <c r="F115" s="362">
        <v>0</v>
      </c>
      <c r="G115" s="363">
        <f>E115+F115</f>
        <v>28</v>
      </c>
      <c r="H115" s="360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3"/>
      <c r="U115" s="360"/>
      <c r="V115" s="362"/>
      <c r="W115" s="362"/>
      <c r="X115" s="362">
        <v>1</v>
      </c>
      <c r="Y115" s="362"/>
      <c r="Z115" s="362"/>
      <c r="AA115" s="362"/>
      <c r="AB115" s="362"/>
      <c r="AC115" s="362"/>
      <c r="AD115" s="362">
        <f>SUM(U115:AA115)</f>
        <v>1</v>
      </c>
      <c r="AE115" s="362">
        <f>AD115*E115</f>
        <v>28</v>
      </c>
      <c r="AF115" s="362">
        <f>AD115*F115</f>
        <v>0</v>
      </c>
      <c r="AG115" s="396">
        <f>AD115*G115</f>
        <v>28</v>
      </c>
      <c r="AH115" s="364"/>
    </row>
    <row r="116" spans="1:34" ht="27.75" customHeight="1">
      <c r="A116" s="360">
        <v>2</v>
      </c>
      <c r="B116" s="361" t="s">
        <v>1285</v>
      </c>
      <c r="C116" s="362">
        <v>3</v>
      </c>
      <c r="D116" s="362" t="s">
        <v>1201</v>
      </c>
      <c r="E116" s="362">
        <v>28</v>
      </c>
      <c r="F116" s="362">
        <v>0</v>
      </c>
      <c r="G116" s="396">
        <f>E116+F116</f>
        <v>28</v>
      </c>
      <c r="H116" s="407"/>
      <c r="I116" s="362"/>
      <c r="J116" s="362"/>
      <c r="K116" s="362"/>
      <c r="L116" s="362">
        <v>1</v>
      </c>
      <c r="M116" s="362"/>
      <c r="N116" s="362"/>
      <c r="O116" s="362"/>
      <c r="P116" s="362"/>
      <c r="Q116" s="362">
        <f>SUM(H116:N116)</f>
        <v>1</v>
      </c>
      <c r="R116" s="362">
        <f>Q116*E116</f>
        <v>28</v>
      </c>
      <c r="S116" s="362">
        <f>Q116*F116</f>
        <v>0</v>
      </c>
      <c r="T116" s="437">
        <f>Q116*G116</f>
        <v>28</v>
      </c>
      <c r="U116" s="407"/>
      <c r="V116" s="362"/>
      <c r="W116" s="362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96"/>
      <c r="AH116" s="438"/>
    </row>
    <row r="117" spans="1:34" ht="35.25" customHeight="1">
      <c r="A117" s="403">
        <v>3</v>
      </c>
      <c r="B117" s="444" t="s">
        <v>1286</v>
      </c>
      <c r="C117" s="374">
        <v>2</v>
      </c>
      <c r="D117" s="374" t="s">
        <v>1206</v>
      </c>
      <c r="E117" s="374">
        <v>30</v>
      </c>
      <c r="F117" s="374">
        <v>0</v>
      </c>
      <c r="G117" s="396">
        <f>E117+F117</f>
        <v>30</v>
      </c>
      <c r="H117" s="401"/>
      <c r="I117" s="374"/>
      <c r="J117" s="374">
        <v>2</v>
      </c>
      <c r="K117" s="374"/>
      <c r="L117" s="374"/>
      <c r="M117" s="374"/>
      <c r="N117" s="374"/>
      <c r="O117" s="374"/>
      <c r="P117" s="374"/>
      <c r="Q117" s="362">
        <f>SUM(H117:N117)</f>
        <v>2</v>
      </c>
      <c r="R117" s="362">
        <f>Q117*E117</f>
        <v>60</v>
      </c>
      <c r="S117" s="362">
        <f>Q117*F117</f>
        <v>0</v>
      </c>
      <c r="T117" s="437">
        <f>Q117*G117</f>
        <v>60</v>
      </c>
      <c r="U117" s="401"/>
      <c r="V117" s="374"/>
      <c r="W117" s="374"/>
      <c r="X117" s="374"/>
      <c r="Y117" s="374"/>
      <c r="Z117" s="374"/>
      <c r="AA117" s="374"/>
      <c r="AB117" s="374"/>
      <c r="AC117" s="374"/>
      <c r="AD117" s="374"/>
      <c r="AE117" s="374"/>
      <c r="AF117" s="374"/>
      <c r="AG117" s="404"/>
      <c r="AH117" s="446"/>
    </row>
    <row r="118" spans="1:34" ht="27.75" customHeight="1" thickBot="1">
      <c r="A118" s="369">
        <v>4</v>
      </c>
      <c r="B118" s="370" t="s">
        <v>1287</v>
      </c>
      <c r="C118" s="371">
        <v>3</v>
      </c>
      <c r="D118" s="374" t="s">
        <v>1206</v>
      </c>
      <c r="E118" s="374">
        <v>30</v>
      </c>
      <c r="F118" s="374">
        <v>0</v>
      </c>
      <c r="G118" s="396">
        <f>E118+F118</f>
        <v>30</v>
      </c>
      <c r="H118" s="373"/>
      <c r="I118" s="371"/>
      <c r="J118" s="374">
        <v>2</v>
      </c>
      <c r="K118" s="371"/>
      <c r="L118" s="371"/>
      <c r="M118" s="371"/>
      <c r="N118" s="371"/>
      <c r="O118" s="374"/>
      <c r="P118" s="374"/>
      <c r="Q118" s="362">
        <f>SUM(H118:N118)</f>
        <v>2</v>
      </c>
      <c r="R118" s="362">
        <f>Q118*E118</f>
        <v>60</v>
      </c>
      <c r="S118" s="362">
        <f>Q118*F118</f>
        <v>0</v>
      </c>
      <c r="T118" s="437">
        <f>Q118*G118</f>
        <v>60</v>
      </c>
      <c r="U118" s="373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2"/>
      <c r="AH118" s="447"/>
    </row>
    <row r="119" spans="1:34" ht="36.75" customHeight="1" thickTop="1" thickBot="1">
      <c r="A119" s="377"/>
      <c r="B119" s="378" t="s">
        <v>313</v>
      </c>
      <c r="C119" s="378"/>
      <c r="D119" s="378"/>
      <c r="E119" s="378"/>
      <c r="F119" s="378"/>
      <c r="G119" s="448"/>
      <c r="H119" s="391">
        <f>SUM(H115:H118)</f>
        <v>0</v>
      </c>
      <c r="I119" s="380">
        <f t="shared" ref="I119:AG119" si="38">SUM(I115:I118)</f>
        <v>0</v>
      </c>
      <c r="J119" s="380">
        <f t="shared" si="38"/>
        <v>4</v>
      </c>
      <c r="K119" s="380">
        <f t="shared" si="38"/>
        <v>0</v>
      </c>
      <c r="L119" s="380">
        <f t="shared" si="38"/>
        <v>1</v>
      </c>
      <c r="M119" s="380">
        <f t="shared" si="38"/>
        <v>0</v>
      </c>
      <c r="N119" s="380">
        <f t="shared" si="38"/>
        <v>0</v>
      </c>
      <c r="O119" s="380">
        <f t="shared" si="38"/>
        <v>0</v>
      </c>
      <c r="P119" s="380">
        <f t="shared" si="38"/>
        <v>0</v>
      </c>
      <c r="Q119" s="380">
        <f t="shared" si="38"/>
        <v>5</v>
      </c>
      <c r="R119" s="380">
        <f t="shared" si="38"/>
        <v>148</v>
      </c>
      <c r="S119" s="380">
        <f t="shared" si="38"/>
        <v>0</v>
      </c>
      <c r="T119" s="392">
        <f t="shared" si="38"/>
        <v>148</v>
      </c>
      <c r="U119" s="391">
        <f t="shared" si="38"/>
        <v>0</v>
      </c>
      <c r="V119" s="380">
        <f t="shared" si="38"/>
        <v>0</v>
      </c>
      <c r="W119" s="380">
        <f t="shared" si="38"/>
        <v>0</v>
      </c>
      <c r="X119" s="380">
        <f t="shared" si="38"/>
        <v>1</v>
      </c>
      <c r="Y119" s="380">
        <f t="shared" si="38"/>
        <v>0</v>
      </c>
      <c r="Z119" s="380">
        <f t="shared" si="38"/>
        <v>0</v>
      </c>
      <c r="AA119" s="380">
        <f t="shared" si="38"/>
        <v>0</v>
      </c>
      <c r="AB119" s="380">
        <f t="shared" si="38"/>
        <v>0</v>
      </c>
      <c r="AC119" s="380">
        <f t="shared" si="38"/>
        <v>0</v>
      </c>
      <c r="AD119" s="380">
        <f t="shared" si="38"/>
        <v>1</v>
      </c>
      <c r="AE119" s="380">
        <f t="shared" si="38"/>
        <v>28</v>
      </c>
      <c r="AF119" s="380">
        <f t="shared" si="38"/>
        <v>0</v>
      </c>
      <c r="AG119" s="392">
        <f t="shared" si="38"/>
        <v>28</v>
      </c>
      <c r="AH119" s="381"/>
    </row>
    <row r="120" spans="1:34" ht="36.75" customHeight="1" thickTop="1">
      <c r="A120" s="826" t="s">
        <v>347</v>
      </c>
      <c r="B120" s="827"/>
      <c r="C120" s="827"/>
      <c r="D120" s="827"/>
      <c r="E120" s="827"/>
      <c r="F120" s="827"/>
      <c r="G120" s="357"/>
      <c r="H120" s="358"/>
      <c r="I120" s="356"/>
      <c r="J120" s="356"/>
      <c r="K120" s="356"/>
      <c r="L120" s="356"/>
      <c r="M120" s="356"/>
      <c r="N120" s="356"/>
      <c r="O120" s="356"/>
      <c r="P120" s="356"/>
      <c r="Q120" s="449"/>
      <c r="R120" s="449"/>
      <c r="S120" s="449"/>
      <c r="T120" s="450"/>
      <c r="U120" s="358"/>
      <c r="V120" s="356"/>
      <c r="W120" s="356"/>
      <c r="X120" s="356"/>
      <c r="Y120" s="356"/>
      <c r="Z120" s="356"/>
      <c r="AA120" s="356"/>
      <c r="AB120" s="356"/>
      <c r="AC120" s="356"/>
      <c r="AD120" s="449"/>
      <c r="AE120" s="449"/>
      <c r="AF120" s="449"/>
      <c r="AG120" s="450"/>
      <c r="AH120" s="359"/>
    </row>
    <row r="121" spans="1:34" ht="36.75" customHeight="1">
      <c r="A121" s="360">
        <v>1</v>
      </c>
      <c r="B121" s="361" t="s">
        <v>1288</v>
      </c>
      <c r="C121" s="367">
        <v>3</v>
      </c>
      <c r="D121" s="362" t="s">
        <v>1195</v>
      </c>
      <c r="E121" s="362">
        <v>24</v>
      </c>
      <c r="F121" s="362">
        <v>0</v>
      </c>
      <c r="G121" s="396">
        <f>E121+F121</f>
        <v>24</v>
      </c>
      <c r="H121" s="360"/>
      <c r="I121" s="362"/>
      <c r="J121" s="362">
        <v>2</v>
      </c>
      <c r="K121" s="362"/>
      <c r="L121" s="362"/>
      <c r="M121" s="362"/>
      <c r="N121" s="362"/>
      <c r="O121" s="362"/>
      <c r="P121" s="362"/>
      <c r="Q121" s="362">
        <f>SUM(H121:N121)</f>
        <v>2</v>
      </c>
      <c r="R121" s="362">
        <f>Q121*E121</f>
        <v>48</v>
      </c>
      <c r="S121" s="362">
        <f>Q121*F121</f>
        <v>0</v>
      </c>
      <c r="T121" s="437">
        <f>Q121*G121</f>
        <v>48</v>
      </c>
      <c r="U121" s="360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3"/>
      <c r="AH121" s="365"/>
    </row>
    <row r="122" spans="1:34" ht="36.75" customHeight="1" thickBot="1">
      <c r="A122" s="360">
        <v>2</v>
      </c>
      <c r="B122" s="361" t="s">
        <v>1289</v>
      </c>
      <c r="C122" s="367">
        <v>3</v>
      </c>
      <c r="D122" s="362" t="s">
        <v>1236</v>
      </c>
      <c r="E122" s="362">
        <v>29</v>
      </c>
      <c r="F122" s="362">
        <v>0</v>
      </c>
      <c r="G122" s="396">
        <f>E122+F122</f>
        <v>29</v>
      </c>
      <c r="H122" s="360"/>
      <c r="I122" s="362"/>
      <c r="J122" s="362">
        <v>1</v>
      </c>
      <c r="K122" s="362"/>
      <c r="L122" s="362"/>
      <c r="M122" s="362"/>
      <c r="N122" s="362"/>
      <c r="O122" s="362"/>
      <c r="P122" s="362"/>
      <c r="Q122" s="362">
        <f>SUM(H122:N122)</f>
        <v>1</v>
      </c>
      <c r="R122" s="362">
        <f>Q122*E122</f>
        <v>29</v>
      </c>
      <c r="S122" s="362">
        <f>Q122*F122</f>
        <v>0</v>
      </c>
      <c r="T122" s="437">
        <f>Q122*G122</f>
        <v>29</v>
      </c>
      <c r="U122" s="360"/>
      <c r="V122" s="362"/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3"/>
      <c r="AH122" s="365"/>
    </row>
    <row r="123" spans="1:34" ht="36.75" customHeight="1" thickTop="1" thickBot="1">
      <c r="A123" s="377"/>
      <c r="B123" s="378" t="s">
        <v>313</v>
      </c>
      <c r="C123" s="378"/>
      <c r="D123" s="378"/>
      <c r="E123" s="378"/>
      <c r="F123" s="378"/>
      <c r="G123" s="379"/>
      <c r="H123" s="391">
        <f>SUM(H121:H122)</f>
        <v>0</v>
      </c>
      <c r="I123" s="380">
        <f>SUM(I121:I122)</f>
        <v>0</v>
      </c>
      <c r="J123" s="380">
        <f>SUM(J121:J122)</f>
        <v>3</v>
      </c>
      <c r="K123" s="380">
        <f t="shared" ref="K123:AG123" si="39">SUM(K121:K122)</f>
        <v>0</v>
      </c>
      <c r="L123" s="380">
        <f t="shared" si="39"/>
        <v>0</v>
      </c>
      <c r="M123" s="380">
        <f t="shared" si="39"/>
        <v>0</v>
      </c>
      <c r="N123" s="380">
        <f t="shared" si="39"/>
        <v>0</v>
      </c>
      <c r="O123" s="380">
        <f t="shared" si="39"/>
        <v>0</v>
      </c>
      <c r="P123" s="380">
        <f t="shared" si="39"/>
        <v>0</v>
      </c>
      <c r="Q123" s="380">
        <f t="shared" si="39"/>
        <v>3</v>
      </c>
      <c r="R123" s="380">
        <f t="shared" si="39"/>
        <v>77</v>
      </c>
      <c r="S123" s="380">
        <f t="shared" si="39"/>
        <v>0</v>
      </c>
      <c r="T123" s="392">
        <f t="shared" si="39"/>
        <v>77</v>
      </c>
      <c r="U123" s="391">
        <f t="shared" si="39"/>
        <v>0</v>
      </c>
      <c r="V123" s="380">
        <f t="shared" si="39"/>
        <v>0</v>
      </c>
      <c r="W123" s="380">
        <f t="shared" si="39"/>
        <v>0</v>
      </c>
      <c r="X123" s="380">
        <f t="shared" si="39"/>
        <v>0</v>
      </c>
      <c r="Y123" s="380">
        <f t="shared" si="39"/>
        <v>0</v>
      </c>
      <c r="Z123" s="380">
        <f t="shared" si="39"/>
        <v>0</v>
      </c>
      <c r="AA123" s="380">
        <f t="shared" si="39"/>
        <v>0</v>
      </c>
      <c r="AB123" s="380">
        <f t="shared" si="39"/>
        <v>0</v>
      </c>
      <c r="AC123" s="380">
        <f t="shared" si="39"/>
        <v>0</v>
      </c>
      <c r="AD123" s="380">
        <f t="shared" si="39"/>
        <v>0</v>
      </c>
      <c r="AE123" s="380">
        <f t="shared" si="39"/>
        <v>0</v>
      </c>
      <c r="AF123" s="380">
        <f t="shared" si="39"/>
        <v>0</v>
      </c>
      <c r="AG123" s="392">
        <f t="shared" si="39"/>
        <v>0</v>
      </c>
      <c r="AH123" s="381"/>
    </row>
    <row r="124" spans="1:34" ht="36.75" customHeight="1" thickTop="1">
      <c r="A124" s="826" t="s">
        <v>506</v>
      </c>
      <c r="B124" s="827"/>
      <c r="C124" s="827"/>
      <c r="D124" s="827"/>
      <c r="E124" s="827"/>
      <c r="F124" s="827"/>
      <c r="G124" s="357"/>
      <c r="H124" s="358"/>
      <c r="I124" s="356"/>
      <c r="J124" s="356"/>
      <c r="K124" s="356"/>
      <c r="L124" s="356"/>
      <c r="M124" s="356"/>
      <c r="N124" s="356"/>
      <c r="O124" s="356"/>
      <c r="P124" s="356"/>
      <c r="Q124" s="449"/>
      <c r="R124" s="449"/>
      <c r="S124" s="449"/>
      <c r="T124" s="450"/>
      <c r="U124" s="358"/>
      <c r="V124" s="356"/>
      <c r="W124" s="356"/>
      <c r="X124" s="356"/>
      <c r="Y124" s="356"/>
      <c r="Z124" s="356"/>
      <c r="AA124" s="356"/>
      <c r="AB124" s="356"/>
      <c r="AC124" s="356"/>
      <c r="AD124" s="449"/>
      <c r="AE124" s="449"/>
      <c r="AF124" s="449"/>
      <c r="AG124" s="450"/>
      <c r="AH124" s="359"/>
    </row>
    <row r="125" spans="1:34" ht="26.25" customHeight="1">
      <c r="A125" s="360">
        <v>1</v>
      </c>
      <c r="B125" s="361" t="s">
        <v>139</v>
      </c>
      <c r="C125" s="362">
        <v>3</v>
      </c>
      <c r="D125" s="362" t="s">
        <v>744</v>
      </c>
      <c r="E125" s="362">
        <v>36</v>
      </c>
      <c r="F125" s="362">
        <v>18</v>
      </c>
      <c r="G125" s="363">
        <f>E125+F125</f>
        <v>54</v>
      </c>
      <c r="H125" s="360"/>
      <c r="I125" s="362"/>
      <c r="J125" s="362"/>
      <c r="K125" s="362"/>
      <c r="L125" s="362"/>
      <c r="M125" s="362"/>
      <c r="N125" s="362"/>
      <c r="O125" s="362"/>
      <c r="P125" s="362"/>
      <c r="Q125" s="362"/>
      <c r="R125" s="362"/>
      <c r="S125" s="362"/>
      <c r="T125" s="437"/>
      <c r="U125" s="407">
        <v>10</v>
      </c>
      <c r="V125" s="362"/>
      <c r="W125" s="362"/>
      <c r="X125" s="362"/>
      <c r="Y125" s="362"/>
      <c r="Z125" s="362"/>
      <c r="AA125" s="362"/>
      <c r="AB125" s="362"/>
      <c r="AC125" s="362"/>
      <c r="AD125" s="362">
        <f>SUM(U125:AA125)</f>
        <v>10</v>
      </c>
      <c r="AE125" s="362">
        <f>AD125*E125</f>
        <v>360</v>
      </c>
      <c r="AF125" s="362">
        <f>AD125*F125</f>
        <v>180</v>
      </c>
      <c r="AG125" s="396">
        <f>AD125*G125</f>
        <v>540</v>
      </c>
      <c r="AH125" s="365"/>
    </row>
    <row r="126" spans="1:34" ht="26.25" customHeight="1">
      <c r="A126" s="360">
        <v>2</v>
      </c>
      <c r="B126" s="361" t="s">
        <v>1290</v>
      </c>
      <c r="C126" s="362">
        <v>3</v>
      </c>
      <c r="D126" s="362" t="s">
        <v>744</v>
      </c>
      <c r="E126" s="362">
        <v>36</v>
      </c>
      <c r="F126" s="362">
        <v>18</v>
      </c>
      <c r="G126" s="363">
        <f>E126+F126</f>
        <v>54</v>
      </c>
      <c r="H126" s="360"/>
      <c r="I126" s="362">
        <v>1</v>
      </c>
      <c r="J126" s="362"/>
      <c r="K126" s="362"/>
      <c r="L126" s="362"/>
      <c r="M126" s="362"/>
      <c r="N126" s="362"/>
      <c r="O126" s="362"/>
      <c r="P126" s="362"/>
      <c r="Q126" s="362">
        <f>SUM(H126:N126)</f>
        <v>1</v>
      </c>
      <c r="R126" s="362">
        <f>Q126*E126</f>
        <v>36</v>
      </c>
      <c r="S126" s="362">
        <f>Q126*F126</f>
        <v>18</v>
      </c>
      <c r="T126" s="437">
        <f>Q126*G126</f>
        <v>54</v>
      </c>
      <c r="U126" s="407"/>
      <c r="V126" s="362"/>
      <c r="W126" s="362"/>
      <c r="X126" s="362"/>
      <c r="Y126" s="362"/>
      <c r="Z126" s="362"/>
      <c r="AA126" s="362"/>
      <c r="AB126" s="362">
        <v>1</v>
      </c>
      <c r="AC126" s="362"/>
      <c r="AD126" s="362">
        <f>SUM(U126:AC126)</f>
        <v>1</v>
      </c>
      <c r="AE126" s="362">
        <f>AD126*E126</f>
        <v>36</v>
      </c>
      <c r="AF126" s="362">
        <f>AD126*F126</f>
        <v>18</v>
      </c>
      <c r="AG126" s="396">
        <f>AD126*G126</f>
        <v>54</v>
      </c>
      <c r="AH126" s="364" t="s">
        <v>1193</v>
      </c>
    </row>
    <row r="127" spans="1:34" ht="26.25" customHeight="1">
      <c r="A127" s="360">
        <v>3</v>
      </c>
      <c r="B127" s="361" t="s">
        <v>1291</v>
      </c>
      <c r="C127" s="362">
        <v>4</v>
      </c>
      <c r="D127" s="362" t="s">
        <v>1292</v>
      </c>
      <c r="E127" s="362">
        <v>56</v>
      </c>
      <c r="F127" s="362">
        <v>0</v>
      </c>
      <c r="G127" s="363">
        <f>E127+F127</f>
        <v>56</v>
      </c>
      <c r="H127" s="360"/>
      <c r="I127" s="362"/>
      <c r="J127" s="362"/>
      <c r="K127" s="362">
        <v>1</v>
      </c>
      <c r="L127" s="362"/>
      <c r="M127" s="362"/>
      <c r="N127" s="362"/>
      <c r="O127" s="362"/>
      <c r="P127" s="362"/>
      <c r="Q127" s="362">
        <f>SUM(H127:N127)</f>
        <v>1</v>
      </c>
      <c r="R127" s="362">
        <f>Q127*E127</f>
        <v>56</v>
      </c>
      <c r="S127" s="362">
        <f>Q127*F127</f>
        <v>0</v>
      </c>
      <c r="T127" s="437">
        <f>Q127*G127</f>
        <v>56</v>
      </c>
      <c r="U127" s="407"/>
      <c r="V127" s="362"/>
      <c r="W127" s="362"/>
      <c r="X127" s="362"/>
      <c r="Y127" s="362"/>
      <c r="Z127" s="362"/>
      <c r="AA127" s="362"/>
      <c r="AB127" s="362"/>
      <c r="AC127" s="362"/>
      <c r="AD127" s="362"/>
      <c r="AE127" s="362"/>
      <c r="AF127" s="362"/>
      <c r="AG127" s="362"/>
      <c r="AH127" s="365"/>
    </row>
    <row r="128" spans="1:34" ht="26.25" customHeight="1">
      <c r="A128" s="360">
        <v>4</v>
      </c>
      <c r="B128" s="361" t="s">
        <v>1293</v>
      </c>
      <c r="C128" s="362">
        <v>3</v>
      </c>
      <c r="D128" s="362" t="s">
        <v>1292</v>
      </c>
      <c r="E128" s="362">
        <v>56</v>
      </c>
      <c r="F128" s="362">
        <v>0</v>
      </c>
      <c r="G128" s="363">
        <f>E128+F128</f>
        <v>56</v>
      </c>
      <c r="H128" s="360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437"/>
      <c r="U128" s="360"/>
      <c r="V128" s="362"/>
      <c r="W128" s="362"/>
      <c r="X128" s="362">
        <v>1</v>
      </c>
      <c r="Y128" s="362"/>
      <c r="Z128" s="362"/>
      <c r="AA128" s="362"/>
      <c r="AB128" s="362"/>
      <c r="AC128" s="362"/>
      <c r="AD128" s="362">
        <f>SUM(U128:AA128)</f>
        <v>1</v>
      </c>
      <c r="AE128" s="362">
        <f>AD128*E128</f>
        <v>56</v>
      </c>
      <c r="AF128" s="362">
        <f>AD128*F128</f>
        <v>0</v>
      </c>
      <c r="AG128" s="396">
        <f>AD128*G128</f>
        <v>56</v>
      </c>
      <c r="AH128" s="365"/>
    </row>
    <row r="129" spans="1:34" ht="36.75" customHeight="1" thickBot="1">
      <c r="A129" s="439">
        <v>5</v>
      </c>
      <c r="B129" s="440" t="s">
        <v>1294</v>
      </c>
      <c r="C129" s="402">
        <v>3</v>
      </c>
      <c r="D129" s="402" t="s">
        <v>1197</v>
      </c>
      <c r="E129" s="402">
        <v>42</v>
      </c>
      <c r="F129" s="402">
        <v>0</v>
      </c>
      <c r="G129" s="363">
        <f>E129+F129</f>
        <v>42</v>
      </c>
      <c r="H129" s="403"/>
      <c r="I129" s="402"/>
      <c r="J129" s="451">
        <v>2</v>
      </c>
      <c r="K129" s="402"/>
      <c r="L129" s="402"/>
      <c r="M129" s="402"/>
      <c r="N129" s="402"/>
      <c r="O129" s="402"/>
      <c r="P129" s="402"/>
      <c r="Q129" s="362">
        <f>SUM(H129:N129)</f>
        <v>2</v>
      </c>
      <c r="R129" s="362">
        <f>Q129*E129</f>
        <v>84</v>
      </c>
      <c r="S129" s="362">
        <f>Q129*F129</f>
        <v>0</v>
      </c>
      <c r="T129" s="437">
        <f>Q129*G129</f>
        <v>84</v>
      </c>
      <c r="U129" s="439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  <c r="AG129" s="404"/>
      <c r="AH129" s="452"/>
    </row>
    <row r="130" spans="1:34" ht="36.75" customHeight="1" thickTop="1" thickBot="1">
      <c r="A130" s="377"/>
      <c r="B130" s="378" t="s">
        <v>313</v>
      </c>
      <c r="C130" s="378"/>
      <c r="D130" s="378"/>
      <c r="E130" s="378"/>
      <c r="F130" s="378"/>
      <c r="G130" s="379"/>
      <c r="H130" s="380">
        <f t="shared" ref="H130:AC130" si="40">SUM(H125:H129)</f>
        <v>0</v>
      </c>
      <c r="I130" s="380">
        <f t="shared" si="40"/>
        <v>1</v>
      </c>
      <c r="J130" s="380">
        <f t="shared" si="40"/>
        <v>2</v>
      </c>
      <c r="K130" s="380">
        <f t="shared" si="40"/>
        <v>1</v>
      </c>
      <c r="L130" s="380">
        <f t="shared" si="40"/>
        <v>0</v>
      </c>
      <c r="M130" s="380">
        <f t="shared" si="40"/>
        <v>0</v>
      </c>
      <c r="N130" s="380">
        <f t="shared" si="40"/>
        <v>0</v>
      </c>
      <c r="O130" s="380">
        <f t="shared" si="40"/>
        <v>0</v>
      </c>
      <c r="P130" s="380">
        <f t="shared" si="40"/>
        <v>0</v>
      </c>
      <c r="Q130" s="380">
        <f t="shared" si="40"/>
        <v>4</v>
      </c>
      <c r="R130" s="380">
        <f t="shared" si="40"/>
        <v>176</v>
      </c>
      <c r="S130" s="380">
        <f t="shared" si="40"/>
        <v>18</v>
      </c>
      <c r="T130" s="392">
        <f t="shared" si="40"/>
        <v>194</v>
      </c>
      <c r="U130" s="391">
        <f t="shared" si="40"/>
        <v>10</v>
      </c>
      <c r="V130" s="380">
        <f t="shared" si="40"/>
        <v>0</v>
      </c>
      <c r="W130" s="380">
        <f t="shared" si="40"/>
        <v>0</v>
      </c>
      <c r="X130" s="380">
        <f t="shared" si="40"/>
        <v>1</v>
      </c>
      <c r="Y130" s="380">
        <f t="shared" si="40"/>
        <v>0</v>
      </c>
      <c r="Z130" s="380">
        <f t="shared" si="40"/>
        <v>0</v>
      </c>
      <c r="AA130" s="380">
        <f t="shared" si="40"/>
        <v>0</v>
      </c>
      <c r="AB130" s="380">
        <f t="shared" si="40"/>
        <v>1</v>
      </c>
      <c r="AC130" s="380">
        <f t="shared" si="40"/>
        <v>0</v>
      </c>
      <c r="AD130" s="380">
        <f>SUM(AD125:AD129)</f>
        <v>12</v>
      </c>
      <c r="AE130" s="380">
        <f>SUM(AE125:AE129)</f>
        <v>452</v>
      </c>
      <c r="AF130" s="380">
        <f>SUM(AF125:AF129)</f>
        <v>198</v>
      </c>
      <c r="AG130" s="392">
        <f>SUM(AG125:AG129)</f>
        <v>650</v>
      </c>
      <c r="AH130" s="453"/>
    </row>
    <row r="131" spans="1:34" ht="36.75" customHeight="1" thickTop="1">
      <c r="A131" s="431" t="s">
        <v>988</v>
      </c>
      <c r="B131" s="432"/>
      <c r="C131" s="433"/>
      <c r="D131" s="433"/>
      <c r="E131" s="433"/>
      <c r="F131" s="433"/>
      <c r="G131" s="434"/>
      <c r="H131" s="435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4"/>
      <c r="U131" s="435"/>
      <c r="V131" s="433"/>
      <c r="W131" s="433"/>
      <c r="X131" s="433"/>
      <c r="Y131" s="433"/>
      <c r="Z131" s="433"/>
      <c r="AA131" s="433"/>
      <c r="AB131" s="433"/>
      <c r="AC131" s="433"/>
      <c r="AD131" s="433"/>
      <c r="AE131" s="433"/>
      <c r="AF131" s="433"/>
      <c r="AG131" s="434"/>
      <c r="AH131" s="436"/>
    </row>
    <row r="132" spans="1:34" ht="36.75" customHeight="1">
      <c r="A132" s="360">
        <v>1</v>
      </c>
      <c r="B132" s="361" t="s">
        <v>1295</v>
      </c>
      <c r="C132" s="362">
        <v>2</v>
      </c>
      <c r="D132" s="362" t="s">
        <v>1204</v>
      </c>
      <c r="E132" s="362">
        <v>14</v>
      </c>
      <c r="F132" s="362">
        <v>0</v>
      </c>
      <c r="G132" s="363">
        <f>E132+F132</f>
        <v>14</v>
      </c>
      <c r="H132" s="360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3"/>
      <c r="U132" s="360"/>
      <c r="V132" s="362"/>
      <c r="W132" s="362"/>
      <c r="X132" s="362">
        <v>1</v>
      </c>
      <c r="Y132" s="362"/>
      <c r="Z132" s="362"/>
      <c r="AA132" s="362"/>
      <c r="AB132" s="362"/>
      <c r="AC132" s="362"/>
      <c r="AD132" s="362">
        <f>SUM(U132:AA132)</f>
        <v>1</v>
      </c>
      <c r="AE132" s="362">
        <f>AD132*E132</f>
        <v>14</v>
      </c>
      <c r="AF132" s="362">
        <f>AD132*F132</f>
        <v>0</v>
      </c>
      <c r="AG132" s="396">
        <f>AD132*G132</f>
        <v>14</v>
      </c>
      <c r="AH132" s="364"/>
    </row>
    <row r="133" spans="1:34" ht="36.75" customHeight="1" thickBot="1">
      <c r="A133" s="439">
        <v>2</v>
      </c>
      <c r="B133" s="440" t="s">
        <v>1296</v>
      </c>
      <c r="C133" s="362">
        <v>2</v>
      </c>
      <c r="D133" s="402" t="s">
        <v>1201</v>
      </c>
      <c r="E133" s="402">
        <v>28</v>
      </c>
      <c r="F133" s="402">
        <v>0</v>
      </c>
      <c r="G133" s="363">
        <f>E133+F133</f>
        <v>28</v>
      </c>
      <c r="H133" s="439"/>
      <c r="I133" s="402"/>
      <c r="J133" s="402"/>
      <c r="K133" s="402"/>
      <c r="L133" s="402"/>
      <c r="M133" s="402"/>
      <c r="N133" s="402"/>
      <c r="O133" s="402"/>
      <c r="P133" s="402"/>
      <c r="Q133" s="402"/>
      <c r="R133" s="402"/>
      <c r="S133" s="402"/>
      <c r="T133" s="454"/>
      <c r="U133" s="439"/>
      <c r="V133" s="402"/>
      <c r="W133" s="402"/>
      <c r="X133" s="362">
        <v>1</v>
      </c>
      <c r="Y133" s="402"/>
      <c r="Z133" s="402"/>
      <c r="AA133" s="402"/>
      <c r="AB133" s="402"/>
      <c r="AC133" s="402"/>
      <c r="AD133" s="362">
        <f>SUM(U133:AA133)</f>
        <v>1</v>
      </c>
      <c r="AE133" s="362">
        <f>AD133*E133</f>
        <v>28</v>
      </c>
      <c r="AF133" s="362">
        <f>AD133*F133</f>
        <v>0</v>
      </c>
      <c r="AG133" s="396">
        <f>AD133*G133</f>
        <v>28</v>
      </c>
      <c r="AH133" s="455"/>
    </row>
    <row r="134" spans="1:34" ht="36.75" customHeight="1" thickTop="1" thickBot="1">
      <c r="A134" s="377"/>
      <c r="B134" s="378" t="s">
        <v>313</v>
      </c>
      <c r="C134" s="378"/>
      <c r="D134" s="378"/>
      <c r="E134" s="378"/>
      <c r="F134" s="378"/>
      <c r="G134" s="379"/>
      <c r="H134" s="391">
        <f>SUM(H132:H133)</f>
        <v>0</v>
      </c>
      <c r="I134" s="380">
        <f t="shared" ref="I134:AG134" si="41">SUM(I132:I133)</f>
        <v>0</v>
      </c>
      <c r="J134" s="380">
        <f t="shared" si="41"/>
        <v>0</v>
      </c>
      <c r="K134" s="380">
        <f t="shared" si="41"/>
        <v>0</v>
      </c>
      <c r="L134" s="380">
        <f t="shared" si="41"/>
        <v>0</v>
      </c>
      <c r="M134" s="380">
        <f t="shared" si="41"/>
        <v>0</v>
      </c>
      <c r="N134" s="380">
        <f t="shared" si="41"/>
        <v>0</v>
      </c>
      <c r="O134" s="380">
        <f t="shared" si="41"/>
        <v>0</v>
      </c>
      <c r="P134" s="380">
        <f t="shared" si="41"/>
        <v>0</v>
      </c>
      <c r="Q134" s="380">
        <f t="shared" si="41"/>
        <v>0</v>
      </c>
      <c r="R134" s="380">
        <f t="shared" si="41"/>
        <v>0</v>
      </c>
      <c r="S134" s="380">
        <f t="shared" si="41"/>
        <v>0</v>
      </c>
      <c r="T134" s="392">
        <f t="shared" si="41"/>
        <v>0</v>
      </c>
      <c r="U134" s="391">
        <f t="shared" si="41"/>
        <v>0</v>
      </c>
      <c r="V134" s="380">
        <f t="shared" si="41"/>
        <v>0</v>
      </c>
      <c r="W134" s="380">
        <f t="shared" si="41"/>
        <v>0</v>
      </c>
      <c r="X134" s="380">
        <f t="shared" si="41"/>
        <v>2</v>
      </c>
      <c r="Y134" s="380">
        <f t="shared" si="41"/>
        <v>0</v>
      </c>
      <c r="Z134" s="380">
        <f t="shared" si="41"/>
        <v>0</v>
      </c>
      <c r="AA134" s="380">
        <f t="shared" si="41"/>
        <v>0</v>
      </c>
      <c r="AB134" s="380">
        <f t="shared" si="41"/>
        <v>0</v>
      </c>
      <c r="AC134" s="380">
        <f t="shared" si="41"/>
        <v>0</v>
      </c>
      <c r="AD134" s="380">
        <f t="shared" si="41"/>
        <v>2</v>
      </c>
      <c r="AE134" s="380">
        <f t="shared" si="41"/>
        <v>42</v>
      </c>
      <c r="AF134" s="380">
        <f t="shared" si="41"/>
        <v>0</v>
      </c>
      <c r="AG134" s="392">
        <f t="shared" si="41"/>
        <v>42</v>
      </c>
      <c r="AH134" s="381"/>
    </row>
    <row r="135" spans="1:34" ht="36.75" customHeight="1" thickTop="1">
      <c r="A135" s="354" t="s">
        <v>989</v>
      </c>
      <c r="B135" s="355"/>
      <c r="C135" s="356"/>
      <c r="D135" s="356"/>
      <c r="E135" s="356"/>
      <c r="F135" s="356"/>
      <c r="G135" s="357"/>
      <c r="H135" s="358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6"/>
      <c r="T135" s="357"/>
      <c r="U135" s="358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7"/>
      <c r="AH135" s="382"/>
    </row>
    <row r="136" spans="1:34" ht="36.75" customHeight="1">
      <c r="A136" s="360">
        <v>1</v>
      </c>
      <c r="B136" s="361" t="s">
        <v>585</v>
      </c>
      <c r="C136" s="362">
        <v>3</v>
      </c>
      <c r="D136" s="362" t="s">
        <v>744</v>
      </c>
      <c r="E136" s="362">
        <v>36</v>
      </c>
      <c r="F136" s="362">
        <v>18</v>
      </c>
      <c r="G136" s="363">
        <f>E136+F136</f>
        <v>54</v>
      </c>
      <c r="H136" s="360"/>
      <c r="I136" s="362"/>
      <c r="J136" s="362"/>
      <c r="K136" s="362"/>
      <c r="L136" s="362"/>
      <c r="M136" s="362"/>
      <c r="N136" s="362">
        <v>1</v>
      </c>
      <c r="O136" s="362"/>
      <c r="P136" s="362"/>
      <c r="Q136" s="362">
        <f>SUM(H136:N136)</f>
        <v>1</v>
      </c>
      <c r="R136" s="362">
        <f>Q136*E136</f>
        <v>36</v>
      </c>
      <c r="S136" s="362">
        <f>Q136*F136</f>
        <v>18</v>
      </c>
      <c r="T136" s="437">
        <f>Q136*G136</f>
        <v>54</v>
      </c>
      <c r="U136" s="360"/>
      <c r="V136" s="362"/>
      <c r="W136" s="362"/>
      <c r="X136" s="362"/>
      <c r="Y136" s="362"/>
      <c r="Z136" s="362"/>
      <c r="AA136" s="362"/>
      <c r="AB136" s="362"/>
      <c r="AC136" s="362"/>
      <c r="AD136" s="362"/>
      <c r="AE136" s="362"/>
      <c r="AF136" s="362"/>
      <c r="AG136" s="363"/>
      <c r="AH136" s="364"/>
    </row>
    <row r="137" spans="1:34" ht="36.75" customHeight="1">
      <c r="A137" s="360">
        <v>2</v>
      </c>
      <c r="B137" s="361" t="s">
        <v>59</v>
      </c>
      <c r="C137" s="362">
        <v>3</v>
      </c>
      <c r="D137" s="362" t="s">
        <v>744</v>
      </c>
      <c r="E137" s="362">
        <v>36</v>
      </c>
      <c r="F137" s="362">
        <v>18</v>
      </c>
      <c r="G137" s="363">
        <f>E137+F137</f>
        <v>54</v>
      </c>
      <c r="H137" s="360"/>
      <c r="I137" s="362"/>
      <c r="J137" s="362"/>
      <c r="K137" s="362"/>
      <c r="L137" s="362"/>
      <c r="M137" s="362"/>
      <c r="N137" s="362">
        <v>1</v>
      </c>
      <c r="O137" s="362"/>
      <c r="P137" s="362"/>
      <c r="Q137" s="362">
        <f>SUM(H137:N137)</f>
        <v>1</v>
      </c>
      <c r="R137" s="362">
        <f>Q137*E137</f>
        <v>36</v>
      </c>
      <c r="S137" s="362">
        <f>Q137*F137</f>
        <v>18</v>
      </c>
      <c r="T137" s="437">
        <f>Q137*G137</f>
        <v>54</v>
      </c>
      <c r="U137" s="360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3"/>
      <c r="AH137" s="364"/>
    </row>
    <row r="138" spans="1:34" ht="36.75" customHeight="1" thickBot="1">
      <c r="A138" s="403">
        <v>3</v>
      </c>
      <c r="B138" s="444" t="s">
        <v>1297</v>
      </c>
      <c r="C138" s="374">
        <v>4</v>
      </c>
      <c r="D138" s="374" t="s">
        <v>1224</v>
      </c>
      <c r="E138" s="374">
        <v>36</v>
      </c>
      <c r="F138" s="374">
        <v>0</v>
      </c>
      <c r="G138" s="363">
        <f>E138+F138</f>
        <v>36</v>
      </c>
      <c r="H138" s="403"/>
      <c r="I138" s="374"/>
      <c r="J138" s="374">
        <v>1</v>
      </c>
      <c r="K138" s="374"/>
      <c r="L138" s="374"/>
      <c r="M138" s="374"/>
      <c r="N138" s="374"/>
      <c r="O138" s="374"/>
      <c r="P138" s="374"/>
      <c r="Q138" s="362">
        <f>SUM(H138:N138)</f>
        <v>1</v>
      </c>
      <c r="R138" s="362">
        <f>Q138*E138</f>
        <v>36</v>
      </c>
      <c r="S138" s="362">
        <f>Q138*F138</f>
        <v>0</v>
      </c>
      <c r="T138" s="437">
        <f>Q138*G138</f>
        <v>36</v>
      </c>
      <c r="U138" s="403"/>
      <c r="V138" s="374"/>
      <c r="W138" s="374"/>
      <c r="X138" s="374"/>
      <c r="Y138" s="374"/>
      <c r="Z138" s="374"/>
      <c r="AA138" s="374"/>
      <c r="AB138" s="374"/>
      <c r="AC138" s="374"/>
      <c r="AD138" s="374"/>
      <c r="AE138" s="374"/>
      <c r="AF138" s="374"/>
      <c r="AG138" s="422"/>
      <c r="AH138" s="423"/>
    </row>
    <row r="139" spans="1:34" ht="36.75" customHeight="1" thickTop="1" thickBot="1">
      <c r="A139" s="456"/>
      <c r="B139" s="457" t="s">
        <v>313</v>
      </c>
      <c r="C139" s="380"/>
      <c r="D139" s="380"/>
      <c r="E139" s="380"/>
      <c r="F139" s="380"/>
      <c r="G139" s="424"/>
      <c r="H139" s="391">
        <f t="shared" ref="H139:AG139" si="42">SUM(H136:H138)</f>
        <v>0</v>
      </c>
      <c r="I139" s="380">
        <f t="shared" si="42"/>
        <v>0</v>
      </c>
      <c r="J139" s="380">
        <f t="shared" si="42"/>
        <v>1</v>
      </c>
      <c r="K139" s="380">
        <f t="shared" si="42"/>
        <v>0</v>
      </c>
      <c r="L139" s="380">
        <f t="shared" si="42"/>
        <v>0</v>
      </c>
      <c r="M139" s="380">
        <f t="shared" si="42"/>
        <v>0</v>
      </c>
      <c r="N139" s="380">
        <f t="shared" si="42"/>
        <v>2</v>
      </c>
      <c r="O139" s="380">
        <f t="shared" si="42"/>
        <v>0</v>
      </c>
      <c r="P139" s="380">
        <f t="shared" si="42"/>
        <v>0</v>
      </c>
      <c r="Q139" s="380">
        <f t="shared" si="42"/>
        <v>3</v>
      </c>
      <c r="R139" s="380">
        <f t="shared" si="42"/>
        <v>108</v>
      </c>
      <c r="S139" s="380">
        <f t="shared" si="42"/>
        <v>36</v>
      </c>
      <c r="T139" s="392">
        <f t="shared" si="42"/>
        <v>144</v>
      </c>
      <c r="U139" s="458">
        <f t="shared" si="42"/>
        <v>0</v>
      </c>
      <c r="V139" s="380">
        <f t="shared" si="42"/>
        <v>0</v>
      </c>
      <c r="W139" s="380">
        <f t="shared" si="42"/>
        <v>0</v>
      </c>
      <c r="X139" s="380">
        <f t="shared" si="42"/>
        <v>0</v>
      </c>
      <c r="Y139" s="380">
        <f t="shared" si="42"/>
        <v>0</v>
      </c>
      <c r="Z139" s="380">
        <f t="shared" si="42"/>
        <v>0</v>
      </c>
      <c r="AA139" s="380">
        <f t="shared" si="42"/>
        <v>0</v>
      </c>
      <c r="AB139" s="380">
        <f t="shared" si="42"/>
        <v>0</v>
      </c>
      <c r="AC139" s="380">
        <f t="shared" si="42"/>
        <v>0</v>
      </c>
      <c r="AD139" s="380">
        <f t="shared" si="42"/>
        <v>0</v>
      </c>
      <c r="AE139" s="380">
        <f t="shared" si="42"/>
        <v>0</v>
      </c>
      <c r="AF139" s="380">
        <f t="shared" si="42"/>
        <v>0</v>
      </c>
      <c r="AG139" s="380">
        <f t="shared" si="42"/>
        <v>0</v>
      </c>
      <c r="AH139" s="381"/>
    </row>
    <row r="140" spans="1:34" ht="36.75" customHeight="1" thickTop="1">
      <c r="A140" s="431" t="s">
        <v>990</v>
      </c>
      <c r="B140" s="432"/>
      <c r="C140" s="433"/>
      <c r="D140" s="433"/>
      <c r="E140" s="433"/>
      <c r="F140" s="433"/>
      <c r="G140" s="434"/>
      <c r="H140" s="435"/>
      <c r="I140" s="433"/>
      <c r="J140" s="433"/>
      <c r="K140" s="433"/>
      <c r="L140" s="433"/>
      <c r="M140" s="433"/>
      <c r="N140" s="433"/>
      <c r="O140" s="433"/>
      <c r="P140" s="433"/>
      <c r="Q140" s="433"/>
      <c r="R140" s="433"/>
      <c r="S140" s="433"/>
      <c r="T140" s="434"/>
      <c r="U140" s="435"/>
      <c r="V140" s="433"/>
      <c r="W140" s="433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4"/>
      <c r="AH140" s="436"/>
    </row>
    <row r="141" spans="1:34" ht="36.75" customHeight="1">
      <c r="A141" s="360">
        <v>1</v>
      </c>
      <c r="B141" s="361" t="s">
        <v>1298</v>
      </c>
      <c r="C141" s="362">
        <v>3</v>
      </c>
      <c r="D141" s="362" t="s">
        <v>1204</v>
      </c>
      <c r="E141" s="362">
        <v>14</v>
      </c>
      <c r="F141" s="362">
        <v>0</v>
      </c>
      <c r="G141" s="363">
        <f t="shared" ref="G141:G149" si="43">E141+F141</f>
        <v>14</v>
      </c>
      <c r="H141" s="360"/>
      <c r="I141" s="362"/>
      <c r="J141" s="362"/>
      <c r="K141" s="362"/>
      <c r="L141" s="362"/>
      <c r="M141" s="362"/>
      <c r="N141" s="362"/>
      <c r="O141" s="362"/>
      <c r="P141" s="362"/>
      <c r="Q141" s="362"/>
      <c r="R141" s="362"/>
      <c r="S141" s="362"/>
      <c r="T141" s="363"/>
      <c r="U141" s="360"/>
      <c r="V141" s="362"/>
      <c r="W141" s="362"/>
      <c r="X141" s="362">
        <v>1</v>
      </c>
      <c r="Y141" s="362"/>
      <c r="Z141" s="362"/>
      <c r="AA141" s="362"/>
      <c r="AB141" s="362"/>
      <c r="AC141" s="362"/>
      <c r="AD141" s="362">
        <f>SUM(U141:AA141)</f>
        <v>1</v>
      </c>
      <c r="AE141" s="362">
        <f>AD141*E141</f>
        <v>14</v>
      </c>
      <c r="AF141" s="362">
        <f>AD141*F141</f>
        <v>0</v>
      </c>
      <c r="AG141" s="396">
        <f>AD141*G141</f>
        <v>14</v>
      </c>
      <c r="AH141" s="364"/>
    </row>
    <row r="142" spans="1:34" ht="36.75" customHeight="1">
      <c r="A142" s="360">
        <v>2</v>
      </c>
      <c r="B142" s="361" t="s">
        <v>55</v>
      </c>
      <c r="C142" s="362">
        <v>3</v>
      </c>
      <c r="D142" s="362" t="s">
        <v>744</v>
      </c>
      <c r="E142" s="362">
        <v>36</v>
      </c>
      <c r="F142" s="362">
        <v>18</v>
      </c>
      <c r="G142" s="363">
        <f t="shared" si="43"/>
        <v>54</v>
      </c>
      <c r="H142" s="360"/>
      <c r="I142" s="362"/>
      <c r="J142" s="362"/>
      <c r="K142" s="362"/>
      <c r="L142" s="362"/>
      <c r="M142" s="362"/>
      <c r="N142" s="362">
        <v>1</v>
      </c>
      <c r="O142" s="362"/>
      <c r="P142" s="362"/>
      <c r="Q142" s="362">
        <f t="shared" ref="Q142:Q149" si="44">SUM(H142:N142)</f>
        <v>1</v>
      </c>
      <c r="R142" s="362">
        <f t="shared" ref="R142:R149" si="45">Q142*E142</f>
        <v>36</v>
      </c>
      <c r="S142" s="362">
        <f t="shared" ref="S142:S149" si="46">Q142*F142</f>
        <v>18</v>
      </c>
      <c r="T142" s="437">
        <f t="shared" ref="T142:T149" si="47">Q142*G142</f>
        <v>54</v>
      </c>
      <c r="U142" s="360"/>
      <c r="V142" s="362"/>
      <c r="W142" s="362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3"/>
      <c r="AH142" s="364"/>
    </row>
    <row r="143" spans="1:34" ht="36.75" customHeight="1">
      <c r="A143" s="360">
        <v>3</v>
      </c>
      <c r="B143" s="361" t="s">
        <v>521</v>
      </c>
      <c r="C143" s="362">
        <v>3</v>
      </c>
      <c r="D143" s="362" t="s">
        <v>744</v>
      </c>
      <c r="E143" s="362">
        <v>36</v>
      </c>
      <c r="F143" s="362">
        <v>18</v>
      </c>
      <c r="G143" s="363">
        <f t="shared" si="43"/>
        <v>54</v>
      </c>
      <c r="H143" s="360"/>
      <c r="I143" s="362"/>
      <c r="J143" s="362"/>
      <c r="K143" s="362"/>
      <c r="L143" s="362"/>
      <c r="M143" s="362"/>
      <c r="N143" s="362">
        <v>1</v>
      </c>
      <c r="O143" s="362"/>
      <c r="P143" s="362"/>
      <c r="Q143" s="362">
        <f t="shared" si="44"/>
        <v>1</v>
      </c>
      <c r="R143" s="362">
        <f t="shared" si="45"/>
        <v>36</v>
      </c>
      <c r="S143" s="362">
        <f t="shared" si="46"/>
        <v>18</v>
      </c>
      <c r="T143" s="437">
        <f t="shared" si="47"/>
        <v>54</v>
      </c>
      <c r="U143" s="360"/>
      <c r="V143" s="362"/>
      <c r="W143" s="362"/>
      <c r="X143" s="362"/>
      <c r="Y143" s="362"/>
      <c r="Z143" s="362"/>
      <c r="AA143" s="362"/>
      <c r="AB143" s="362"/>
      <c r="AC143" s="362"/>
      <c r="AD143" s="362"/>
      <c r="AE143" s="362"/>
      <c r="AF143" s="362"/>
      <c r="AG143" s="363"/>
      <c r="AH143" s="364"/>
    </row>
    <row r="144" spans="1:34" ht="36.75" customHeight="1">
      <c r="A144" s="360">
        <v>4</v>
      </c>
      <c r="B144" s="361" t="s">
        <v>1299</v>
      </c>
      <c r="C144" s="459" t="s">
        <v>1300</v>
      </c>
      <c r="D144" s="362" t="s">
        <v>1206</v>
      </c>
      <c r="E144" s="362">
        <v>30</v>
      </c>
      <c r="F144" s="362">
        <v>0</v>
      </c>
      <c r="G144" s="363">
        <f t="shared" si="43"/>
        <v>30</v>
      </c>
      <c r="H144" s="360"/>
      <c r="I144" s="362"/>
      <c r="J144" s="362">
        <v>1</v>
      </c>
      <c r="K144" s="362"/>
      <c r="L144" s="362"/>
      <c r="M144" s="362"/>
      <c r="N144" s="362"/>
      <c r="O144" s="362"/>
      <c r="P144" s="362"/>
      <c r="Q144" s="362">
        <f t="shared" si="44"/>
        <v>1</v>
      </c>
      <c r="R144" s="362">
        <f t="shared" si="45"/>
        <v>30</v>
      </c>
      <c r="S144" s="362">
        <f t="shared" si="46"/>
        <v>0</v>
      </c>
      <c r="T144" s="437">
        <f t="shared" si="47"/>
        <v>30</v>
      </c>
      <c r="U144" s="360"/>
      <c r="V144" s="362"/>
      <c r="W144" s="362"/>
      <c r="X144" s="362"/>
      <c r="Y144" s="362"/>
      <c r="Z144" s="362"/>
      <c r="AA144" s="362"/>
      <c r="AB144" s="362"/>
      <c r="AC144" s="362"/>
      <c r="AD144" s="362"/>
      <c r="AE144" s="362"/>
      <c r="AF144" s="362"/>
      <c r="AG144" s="363"/>
      <c r="AH144" s="364"/>
    </row>
    <row r="145" spans="1:34" ht="36.75" customHeight="1">
      <c r="A145" s="360">
        <v>5</v>
      </c>
      <c r="B145" s="444" t="s">
        <v>1301</v>
      </c>
      <c r="C145" s="459" t="s">
        <v>1300</v>
      </c>
      <c r="D145" s="362" t="s">
        <v>1206</v>
      </c>
      <c r="E145" s="362">
        <v>30</v>
      </c>
      <c r="F145" s="362">
        <v>0</v>
      </c>
      <c r="G145" s="363">
        <f t="shared" si="43"/>
        <v>30</v>
      </c>
      <c r="H145" s="403"/>
      <c r="I145" s="374"/>
      <c r="J145" s="374">
        <v>1</v>
      </c>
      <c r="K145" s="374"/>
      <c r="L145" s="374"/>
      <c r="M145" s="374"/>
      <c r="N145" s="374"/>
      <c r="O145" s="374"/>
      <c r="P145" s="374"/>
      <c r="Q145" s="362">
        <f t="shared" si="44"/>
        <v>1</v>
      </c>
      <c r="R145" s="362">
        <f t="shared" si="45"/>
        <v>30</v>
      </c>
      <c r="S145" s="362">
        <f t="shared" si="46"/>
        <v>0</v>
      </c>
      <c r="T145" s="437">
        <f t="shared" si="47"/>
        <v>30</v>
      </c>
      <c r="U145" s="403"/>
      <c r="V145" s="374"/>
      <c r="W145" s="374"/>
      <c r="X145" s="374"/>
      <c r="Y145" s="374"/>
      <c r="Z145" s="374"/>
      <c r="AA145" s="374"/>
      <c r="AB145" s="374"/>
      <c r="AC145" s="374"/>
      <c r="AD145" s="374"/>
      <c r="AE145" s="374"/>
      <c r="AF145" s="374"/>
      <c r="AG145" s="422"/>
      <c r="AH145" s="423"/>
    </row>
    <row r="146" spans="1:34" ht="36.75" customHeight="1">
      <c r="A146" s="360">
        <v>6</v>
      </c>
      <c r="B146" s="444" t="s">
        <v>1302</v>
      </c>
      <c r="C146" s="374">
        <v>2</v>
      </c>
      <c r="D146" s="374" t="s">
        <v>1195</v>
      </c>
      <c r="E146" s="374">
        <v>24</v>
      </c>
      <c r="F146" s="374">
        <v>0</v>
      </c>
      <c r="G146" s="422">
        <f t="shared" si="43"/>
        <v>24</v>
      </c>
      <c r="H146" s="403"/>
      <c r="I146" s="374"/>
      <c r="J146" s="374">
        <v>1</v>
      </c>
      <c r="K146" s="374"/>
      <c r="L146" s="374"/>
      <c r="M146" s="374"/>
      <c r="N146" s="374"/>
      <c r="O146" s="374"/>
      <c r="P146" s="374"/>
      <c r="Q146" s="362">
        <f t="shared" si="44"/>
        <v>1</v>
      </c>
      <c r="R146" s="362">
        <f t="shared" si="45"/>
        <v>24</v>
      </c>
      <c r="S146" s="362">
        <f t="shared" si="46"/>
        <v>0</v>
      </c>
      <c r="T146" s="437">
        <f t="shared" si="47"/>
        <v>24</v>
      </c>
      <c r="U146" s="403"/>
      <c r="V146" s="374"/>
      <c r="W146" s="374"/>
      <c r="X146" s="374"/>
      <c r="Y146" s="374"/>
      <c r="Z146" s="374"/>
      <c r="AA146" s="374"/>
      <c r="AB146" s="374"/>
      <c r="AC146" s="374"/>
      <c r="AD146" s="374"/>
      <c r="AE146" s="374"/>
      <c r="AF146" s="374"/>
      <c r="AG146" s="422"/>
      <c r="AH146" s="423"/>
    </row>
    <row r="147" spans="1:34" ht="36.75" customHeight="1">
      <c r="A147" s="360">
        <v>7</v>
      </c>
      <c r="B147" s="444" t="s">
        <v>1303</v>
      </c>
      <c r="C147" s="374">
        <v>3</v>
      </c>
      <c r="D147" s="374" t="s">
        <v>1304</v>
      </c>
      <c r="E147" s="374">
        <v>32</v>
      </c>
      <c r="F147" s="374">
        <v>0</v>
      </c>
      <c r="G147" s="422">
        <f t="shared" si="43"/>
        <v>32</v>
      </c>
      <c r="H147" s="403"/>
      <c r="I147" s="374"/>
      <c r="J147" s="374">
        <v>1</v>
      </c>
      <c r="K147" s="374"/>
      <c r="L147" s="374"/>
      <c r="M147" s="374"/>
      <c r="N147" s="374"/>
      <c r="O147" s="374"/>
      <c r="P147" s="374"/>
      <c r="Q147" s="362">
        <f t="shared" si="44"/>
        <v>1</v>
      </c>
      <c r="R147" s="362">
        <f t="shared" si="45"/>
        <v>32</v>
      </c>
      <c r="S147" s="362">
        <f t="shared" si="46"/>
        <v>0</v>
      </c>
      <c r="T147" s="363">
        <f t="shared" si="47"/>
        <v>32</v>
      </c>
      <c r="U147" s="403"/>
      <c r="V147" s="374"/>
      <c r="W147" s="374"/>
      <c r="X147" s="374"/>
      <c r="Y147" s="374"/>
      <c r="Z147" s="374"/>
      <c r="AA147" s="374"/>
      <c r="AB147" s="374"/>
      <c r="AC147" s="374"/>
      <c r="AD147" s="374"/>
      <c r="AE147" s="374"/>
      <c r="AF147" s="374"/>
      <c r="AG147" s="422"/>
      <c r="AH147" s="423"/>
    </row>
    <row r="148" spans="1:34" ht="36.75" customHeight="1">
      <c r="A148" s="360">
        <v>8</v>
      </c>
      <c r="B148" s="444" t="s">
        <v>1305</v>
      </c>
      <c r="C148" s="374" t="s">
        <v>1242</v>
      </c>
      <c r="D148" s="374" t="s">
        <v>1195</v>
      </c>
      <c r="E148" s="374">
        <v>24</v>
      </c>
      <c r="F148" s="374">
        <v>0</v>
      </c>
      <c r="G148" s="422">
        <f t="shared" si="43"/>
        <v>24</v>
      </c>
      <c r="H148" s="403"/>
      <c r="I148" s="374"/>
      <c r="J148" s="374">
        <v>2</v>
      </c>
      <c r="K148" s="374"/>
      <c r="L148" s="374"/>
      <c r="M148" s="374"/>
      <c r="N148" s="374"/>
      <c r="O148" s="374"/>
      <c r="P148" s="374"/>
      <c r="Q148" s="362">
        <f t="shared" si="44"/>
        <v>2</v>
      </c>
      <c r="R148" s="362">
        <f t="shared" si="45"/>
        <v>48</v>
      </c>
      <c r="S148" s="362">
        <f t="shared" si="46"/>
        <v>0</v>
      </c>
      <c r="T148" s="363">
        <f t="shared" si="47"/>
        <v>48</v>
      </c>
      <c r="U148" s="403"/>
      <c r="V148" s="374"/>
      <c r="W148" s="374"/>
      <c r="X148" s="374"/>
      <c r="Y148" s="374"/>
      <c r="Z148" s="374"/>
      <c r="AA148" s="374"/>
      <c r="AB148" s="374"/>
      <c r="AC148" s="374"/>
      <c r="AD148" s="374"/>
      <c r="AE148" s="374"/>
      <c r="AF148" s="374"/>
      <c r="AG148" s="422"/>
      <c r="AH148" s="423"/>
    </row>
    <row r="149" spans="1:34" ht="36.75" customHeight="1" thickBot="1">
      <c r="A149" s="360">
        <v>9</v>
      </c>
      <c r="B149" s="444" t="s">
        <v>1306</v>
      </c>
      <c r="C149" s="374">
        <v>4</v>
      </c>
      <c r="D149" s="374" t="s">
        <v>1204</v>
      </c>
      <c r="E149" s="374">
        <v>14</v>
      </c>
      <c r="F149" s="374">
        <v>0</v>
      </c>
      <c r="G149" s="422">
        <f t="shared" si="43"/>
        <v>14</v>
      </c>
      <c r="H149" s="403"/>
      <c r="I149" s="374"/>
      <c r="J149" s="374">
        <v>1</v>
      </c>
      <c r="K149" s="374"/>
      <c r="L149" s="374"/>
      <c r="M149" s="374"/>
      <c r="N149" s="374"/>
      <c r="O149" s="362"/>
      <c r="P149" s="362"/>
      <c r="Q149" s="362">
        <f t="shared" si="44"/>
        <v>1</v>
      </c>
      <c r="R149" s="362">
        <f t="shared" si="45"/>
        <v>14</v>
      </c>
      <c r="S149" s="362">
        <f t="shared" si="46"/>
        <v>0</v>
      </c>
      <c r="T149" s="363">
        <f t="shared" si="47"/>
        <v>14</v>
      </c>
      <c r="U149" s="403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422"/>
      <c r="AH149" s="423"/>
    </row>
    <row r="150" spans="1:34" ht="36.75" customHeight="1" thickTop="1" thickBot="1">
      <c r="A150" s="377"/>
      <c r="B150" s="378" t="s">
        <v>313</v>
      </c>
      <c r="C150" s="378"/>
      <c r="D150" s="378"/>
      <c r="E150" s="378"/>
      <c r="F150" s="378"/>
      <c r="G150" s="448"/>
      <c r="H150" s="391">
        <f t="shared" ref="H150:AC150" si="48">SUM(H141:H149)</f>
        <v>0</v>
      </c>
      <c r="I150" s="380">
        <f t="shared" si="48"/>
        <v>0</v>
      </c>
      <c r="J150" s="380">
        <f t="shared" si="48"/>
        <v>7</v>
      </c>
      <c r="K150" s="380">
        <f t="shared" si="48"/>
        <v>0</v>
      </c>
      <c r="L150" s="380">
        <f t="shared" si="48"/>
        <v>0</v>
      </c>
      <c r="M150" s="380">
        <f t="shared" si="48"/>
        <v>0</v>
      </c>
      <c r="N150" s="380">
        <f t="shared" si="48"/>
        <v>2</v>
      </c>
      <c r="O150" s="380">
        <f t="shared" si="48"/>
        <v>0</v>
      </c>
      <c r="P150" s="380">
        <f t="shared" si="48"/>
        <v>0</v>
      </c>
      <c r="Q150" s="380">
        <f t="shared" si="48"/>
        <v>9</v>
      </c>
      <c r="R150" s="380">
        <f t="shared" si="48"/>
        <v>250</v>
      </c>
      <c r="S150" s="380">
        <f t="shared" si="48"/>
        <v>36</v>
      </c>
      <c r="T150" s="392">
        <f t="shared" si="48"/>
        <v>286</v>
      </c>
      <c r="U150" s="391">
        <f t="shared" si="48"/>
        <v>0</v>
      </c>
      <c r="V150" s="380">
        <f t="shared" si="48"/>
        <v>0</v>
      </c>
      <c r="W150" s="380">
        <f t="shared" si="48"/>
        <v>0</v>
      </c>
      <c r="X150" s="380">
        <f t="shared" si="48"/>
        <v>1</v>
      </c>
      <c r="Y150" s="380">
        <f t="shared" si="48"/>
        <v>0</v>
      </c>
      <c r="Z150" s="380">
        <f t="shared" si="48"/>
        <v>0</v>
      </c>
      <c r="AA150" s="380">
        <f t="shared" si="48"/>
        <v>0</v>
      </c>
      <c r="AB150" s="380">
        <f t="shared" si="48"/>
        <v>0</v>
      </c>
      <c r="AC150" s="380">
        <f t="shared" si="48"/>
        <v>0</v>
      </c>
      <c r="AD150" s="380">
        <f>SUM(AD141:AD149)</f>
        <v>1</v>
      </c>
      <c r="AE150" s="380">
        <f>SUM(AE141:AE149)</f>
        <v>14</v>
      </c>
      <c r="AF150" s="380">
        <f>SUM(AF141:AF149)</f>
        <v>0</v>
      </c>
      <c r="AG150" s="380">
        <f>SUM(AG141:AG149)</f>
        <v>14</v>
      </c>
      <c r="AH150" s="460"/>
    </row>
    <row r="151" spans="1:34" ht="36.75" customHeight="1" thickTop="1">
      <c r="A151" s="354" t="s">
        <v>991</v>
      </c>
      <c r="B151" s="355"/>
      <c r="C151" s="356"/>
      <c r="D151" s="356"/>
      <c r="E151" s="356"/>
      <c r="F151" s="356"/>
      <c r="G151" s="357"/>
      <c r="H151" s="358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7"/>
      <c r="U151" s="358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7"/>
      <c r="AH151" s="359"/>
    </row>
    <row r="152" spans="1:34" ht="27" customHeight="1">
      <c r="A152" s="360">
        <v>1</v>
      </c>
      <c r="B152" s="383" t="s">
        <v>142</v>
      </c>
      <c r="C152" s="362">
        <v>2</v>
      </c>
      <c r="D152" s="362" t="s">
        <v>734</v>
      </c>
      <c r="E152" s="362">
        <v>24</v>
      </c>
      <c r="F152" s="362">
        <v>12</v>
      </c>
      <c r="G152" s="363">
        <f t="shared" ref="G152:G158" si="49">E152+F152</f>
        <v>36</v>
      </c>
      <c r="H152" s="360"/>
      <c r="I152" s="362"/>
      <c r="J152" s="362"/>
      <c r="K152" s="362"/>
      <c r="L152" s="362"/>
      <c r="M152" s="362"/>
      <c r="N152" s="362"/>
      <c r="O152" s="362"/>
      <c r="P152" s="362"/>
      <c r="Q152" s="362"/>
      <c r="R152" s="362"/>
      <c r="S152" s="362"/>
      <c r="T152" s="363"/>
      <c r="U152" s="360">
        <v>10</v>
      </c>
      <c r="V152" s="362"/>
      <c r="W152" s="362"/>
      <c r="X152" s="362"/>
      <c r="Y152" s="362"/>
      <c r="Z152" s="362"/>
      <c r="AA152" s="362"/>
      <c r="AB152" s="362"/>
      <c r="AC152" s="362"/>
      <c r="AD152" s="362">
        <f>SUM(U152:AA152)</f>
        <v>10</v>
      </c>
      <c r="AE152" s="362">
        <f>AD152*E152</f>
        <v>240</v>
      </c>
      <c r="AF152" s="362">
        <f>AD152*F152</f>
        <v>120</v>
      </c>
      <c r="AG152" s="396">
        <f>AD152*G152</f>
        <v>360</v>
      </c>
      <c r="AH152" s="365"/>
    </row>
    <row r="153" spans="1:34" ht="27" customHeight="1">
      <c r="A153" s="360">
        <v>2</v>
      </c>
      <c r="B153" s="383" t="s">
        <v>1307</v>
      </c>
      <c r="C153" s="362">
        <v>2</v>
      </c>
      <c r="D153" s="362" t="s">
        <v>734</v>
      </c>
      <c r="E153" s="362">
        <v>24</v>
      </c>
      <c r="F153" s="362">
        <v>12</v>
      </c>
      <c r="G153" s="363">
        <f t="shared" si="49"/>
        <v>36</v>
      </c>
      <c r="H153" s="360"/>
      <c r="I153" s="362"/>
      <c r="J153" s="362"/>
      <c r="K153" s="362"/>
      <c r="L153" s="362"/>
      <c r="M153" s="362"/>
      <c r="N153" s="362"/>
      <c r="O153" s="362">
        <v>1</v>
      </c>
      <c r="P153" s="362"/>
      <c r="Q153" s="362">
        <f>SUM(H153:P153)</f>
        <v>1</v>
      </c>
      <c r="R153" s="362">
        <f t="shared" ref="R153:R158" si="50">Q153*E153</f>
        <v>24</v>
      </c>
      <c r="S153" s="362">
        <f t="shared" ref="S153:S158" si="51">Q153*F153</f>
        <v>12</v>
      </c>
      <c r="T153" s="437">
        <f t="shared" ref="T153:T158" si="52">Q153*G153</f>
        <v>36</v>
      </c>
      <c r="U153" s="360"/>
      <c r="V153" s="362"/>
      <c r="W153" s="362"/>
      <c r="X153" s="362"/>
      <c r="Y153" s="362"/>
      <c r="Z153" s="362"/>
      <c r="AA153" s="362"/>
      <c r="AB153" s="362"/>
      <c r="AC153" s="362"/>
      <c r="AD153" s="362"/>
      <c r="AE153" s="362"/>
      <c r="AF153" s="362"/>
      <c r="AG153" s="363"/>
      <c r="AH153" s="364" t="s">
        <v>1193</v>
      </c>
    </row>
    <row r="154" spans="1:34" ht="27" customHeight="1">
      <c r="A154" s="360">
        <v>3</v>
      </c>
      <c r="B154" s="383" t="s">
        <v>1308</v>
      </c>
      <c r="C154" s="362">
        <v>1</v>
      </c>
      <c r="D154" s="362" t="s">
        <v>1227</v>
      </c>
      <c r="E154" s="362">
        <v>18</v>
      </c>
      <c r="F154" s="362">
        <v>0</v>
      </c>
      <c r="G154" s="363">
        <f t="shared" si="49"/>
        <v>18</v>
      </c>
      <c r="H154" s="360"/>
      <c r="I154" s="362"/>
      <c r="J154" s="362">
        <v>1</v>
      </c>
      <c r="K154" s="362"/>
      <c r="L154" s="362"/>
      <c r="M154" s="362"/>
      <c r="N154" s="362"/>
      <c r="O154" s="362"/>
      <c r="P154" s="362"/>
      <c r="Q154" s="362">
        <f>SUM(H154:N154)</f>
        <v>1</v>
      </c>
      <c r="R154" s="362">
        <f t="shared" si="50"/>
        <v>18</v>
      </c>
      <c r="S154" s="362">
        <f t="shared" si="51"/>
        <v>0</v>
      </c>
      <c r="T154" s="437">
        <f t="shared" si="52"/>
        <v>18</v>
      </c>
      <c r="U154" s="360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3"/>
      <c r="AH154" s="365"/>
    </row>
    <row r="155" spans="1:34" ht="27" customHeight="1">
      <c r="A155" s="360">
        <v>4</v>
      </c>
      <c r="B155" s="383" t="s">
        <v>1309</v>
      </c>
      <c r="C155" s="362">
        <v>2</v>
      </c>
      <c r="D155" s="362" t="s">
        <v>1224</v>
      </c>
      <c r="E155" s="362">
        <v>36</v>
      </c>
      <c r="F155" s="362">
        <v>0</v>
      </c>
      <c r="G155" s="363">
        <f t="shared" si="49"/>
        <v>36</v>
      </c>
      <c r="H155" s="360"/>
      <c r="I155" s="362"/>
      <c r="J155" s="408">
        <v>2</v>
      </c>
      <c r="K155" s="362"/>
      <c r="L155" s="362"/>
      <c r="M155" s="362"/>
      <c r="N155" s="362"/>
      <c r="O155" s="362"/>
      <c r="P155" s="362"/>
      <c r="Q155" s="362">
        <f>SUM(H155:N155)</f>
        <v>2</v>
      </c>
      <c r="R155" s="362">
        <f t="shared" si="50"/>
        <v>72</v>
      </c>
      <c r="S155" s="362">
        <f t="shared" si="51"/>
        <v>0</v>
      </c>
      <c r="T155" s="437">
        <f t="shared" si="52"/>
        <v>72</v>
      </c>
      <c r="U155" s="360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3"/>
      <c r="AH155" s="365"/>
    </row>
    <row r="156" spans="1:34" ht="27" customHeight="1">
      <c r="A156" s="360">
        <v>5</v>
      </c>
      <c r="B156" s="361" t="s">
        <v>1310</v>
      </c>
      <c r="C156" s="362">
        <v>2</v>
      </c>
      <c r="D156" s="362" t="s">
        <v>1204</v>
      </c>
      <c r="E156" s="362">
        <v>14</v>
      </c>
      <c r="F156" s="362">
        <v>0</v>
      </c>
      <c r="G156" s="363">
        <f t="shared" si="49"/>
        <v>14</v>
      </c>
      <c r="H156" s="360"/>
      <c r="I156" s="362"/>
      <c r="J156" s="362">
        <v>1</v>
      </c>
      <c r="K156" s="362"/>
      <c r="L156" s="362"/>
      <c r="M156" s="362"/>
      <c r="N156" s="362"/>
      <c r="O156" s="362"/>
      <c r="P156" s="362"/>
      <c r="Q156" s="362">
        <f>SUM(H156:N156)</f>
        <v>1</v>
      </c>
      <c r="R156" s="362">
        <f t="shared" si="50"/>
        <v>14</v>
      </c>
      <c r="S156" s="362">
        <f t="shared" si="51"/>
        <v>0</v>
      </c>
      <c r="T156" s="437">
        <f t="shared" si="52"/>
        <v>14</v>
      </c>
      <c r="U156" s="360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3"/>
      <c r="AH156" s="365"/>
    </row>
    <row r="157" spans="1:34" ht="36.75" customHeight="1">
      <c r="A157" s="360">
        <v>6</v>
      </c>
      <c r="B157" s="395" t="s">
        <v>1311</v>
      </c>
      <c r="C157" s="461">
        <v>3</v>
      </c>
      <c r="D157" s="362" t="s">
        <v>1224</v>
      </c>
      <c r="E157" s="362">
        <v>36</v>
      </c>
      <c r="F157" s="362">
        <v>0</v>
      </c>
      <c r="G157" s="396">
        <f t="shared" si="49"/>
        <v>36</v>
      </c>
      <c r="H157" s="407"/>
      <c r="I157" s="362"/>
      <c r="J157" s="362">
        <v>1</v>
      </c>
      <c r="K157" s="362"/>
      <c r="L157" s="362"/>
      <c r="M157" s="362"/>
      <c r="N157" s="362"/>
      <c r="O157" s="362"/>
      <c r="P157" s="362"/>
      <c r="Q157" s="362">
        <f>SUM(H157:N157)</f>
        <v>1</v>
      </c>
      <c r="R157" s="362">
        <f t="shared" si="50"/>
        <v>36</v>
      </c>
      <c r="S157" s="362">
        <f t="shared" si="51"/>
        <v>0</v>
      </c>
      <c r="T157" s="437">
        <f t="shared" si="52"/>
        <v>36</v>
      </c>
      <c r="U157" s="360"/>
      <c r="V157" s="362"/>
      <c r="W157" s="362"/>
      <c r="X157" s="362"/>
      <c r="Y157" s="362"/>
      <c r="Z157" s="362"/>
      <c r="AA157" s="362"/>
      <c r="AB157" s="362"/>
      <c r="AC157" s="362"/>
      <c r="AD157" s="362"/>
      <c r="AE157" s="362"/>
      <c r="AF157" s="362"/>
      <c r="AG157" s="363"/>
      <c r="AH157" s="364"/>
    </row>
    <row r="158" spans="1:34" ht="36.75" customHeight="1" thickBot="1">
      <c r="A158" s="360">
        <v>7</v>
      </c>
      <c r="B158" s="366" t="s">
        <v>1312</v>
      </c>
      <c r="C158" s="461">
        <v>1</v>
      </c>
      <c r="D158" s="362" t="s">
        <v>1229</v>
      </c>
      <c r="E158" s="362">
        <v>21</v>
      </c>
      <c r="F158" s="362">
        <v>0</v>
      </c>
      <c r="G158" s="396">
        <f t="shared" si="49"/>
        <v>21</v>
      </c>
      <c r="H158" s="407"/>
      <c r="I158" s="362"/>
      <c r="J158" s="362">
        <v>2</v>
      </c>
      <c r="K158" s="362"/>
      <c r="L158" s="362"/>
      <c r="M158" s="362"/>
      <c r="N158" s="362"/>
      <c r="O158" s="362"/>
      <c r="P158" s="362"/>
      <c r="Q158" s="362">
        <f>SUM(H158:N158)</f>
        <v>2</v>
      </c>
      <c r="R158" s="362">
        <f t="shared" si="50"/>
        <v>42</v>
      </c>
      <c r="S158" s="362">
        <f t="shared" si="51"/>
        <v>0</v>
      </c>
      <c r="T158" s="362">
        <f t="shared" si="52"/>
        <v>42</v>
      </c>
      <c r="U158" s="360"/>
      <c r="V158" s="362"/>
      <c r="W158" s="362"/>
      <c r="X158" s="362"/>
      <c r="Y158" s="362"/>
      <c r="Z158" s="362"/>
      <c r="AA158" s="362"/>
      <c r="AB158" s="362"/>
      <c r="AC158" s="362"/>
      <c r="AD158" s="362"/>
      <c r="AE158" s="362"/>
      <c r="AF158" s="362"/>
      <c r="AG158" s="363"/>
      <c r="AH158" s="364"/>
    </row>
    <row r="159" spans="1:34" ht="36.75" customHeight="1" thickTop="1" thickBot="1">
      <c r="A159" s="377"/>
      <c r="B159" s="378" t="s">
        <v>313</v>
      </c>
      <c r="C159" s="378"/>
      <c r="D159" s="378"/>
      <c r="E159" s="378"/>
      <c r="F159" s="378"/>
      <c r="G159" s="379"/>
      <c r="H159" s="391">
        <f>SUM(H152:H158)</f>
        <v>0</v>
      </c>
      <c r="I159" s="380">
        <f>SUM(I152:I158)</f>
        <v>0</v>
      </c>
      <c r="J159" s="380">
        <f t="shared" ref="J159:AG159" si="53">SUM(J152:J158)</f>
        <v>7</v>
      </c>
      <c r="K159" s="380">
        <f t="shared" si="53"/>
        <v>0</v>
      </c>
      <c r="L159" s="380">
        <f t="shared" si="53"/>
        <v>0</v>
      </c>
      <c r="M159" s="380">
        <f t="shared" si="53"/>
        <v>0</v>
      </c>
      <c r="N159" s="380">
        <f t="shared" si="53"/>
        <v>0</v>
      </c>
      <c r="O159" s="380">
        <f t="shared" si="53"/>
        <v>1</v>
      </c>
      <c r="P159" s="380">
        <f t="shared" si="53"/>
        <v>0</v>
      </c>
      <c r="Q159" s="380">
        <f t="shared" si="53"/>
        <v>8</v>
      </c>
      <c r="R159" s="380">
        <f t="shared" si="53"/>
        <v>206</v>
      </c>
      <c r="S159" s="380">
        <f t="shared" si="53"/>
        <v>12</v>
      </c>
      <c r="T159" s="380">
        <f t="shared" si="53"/>
        <v>218</v>
      </c>
      <c r="U159" s="380">
        <f t="shared" si="53"/>
        <v>10</v>
      </c>
      <c r="V159" s="380">
        <f t="shared" si="53"/>
        <v>0</v>
      </c>
      <c r="W159" s="380">
        <f t="shared" si="53"/>
        <v>0</v>
      </c>
      <c r="X159" s="380">
        <f t="shared" si="53"/>
        <v>0</v>
      </c>
      <c r="Y159" s="380">
        <f t="shared" si="53"/>
        <v>0</v>
      </c>
      <c r="Z159" s="380">
        <f t="shared" si="53"/>
        <v>0</v>
      </c>
      <c r="AA159" s="380">
        <f t="shared" si="53"/>
        <v>0</v>
      </c>
      <c r="AB159" s="380">
        <f t="shared" si="53"/>
        <v>0</v>
      </c>
      <c r="AC159" s="380">
        <f t="shared" si="53"/>
        <v>0</v>
      </c>
      <c r="AD159" s="380">
        <f t="shared" si="53"/>
        <v>10</v>
      </c>
      <c r="AE159" s="380">
        <f t="shared" si="53"/>
        <v>240</v>
      </c>
      <c r="AF159" s="380">
        <f t="shared" si="53"/>
        <v>120</v>
      </c>
      <c r="AG159" s="380">
        <f t="shared" si="53"/>
        <v>360</v>
      </c>
      <c r="AH159" s="381"/>
    </row>
    <row r="160" spans="1:34" ht="36.75" customHeight="1" thickTop="1">
      <c r="A160" s="414" t="s">
        <v>992</v>
      </c>
      <c r="B160" s="415"/>
      <c r="C160" s="416"/>
      <c r="D160" s="416"/>
      <c r="E160" s="416"/>
      <c r="F160" s="416"/>
      <c r="G160" s="462"/>
      <c r="H160" s="463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7"/>
      <c r="U160" s="418"/>
      <c r="V160" s="416"/>
      <c r="W160" s="416"/>
      <c r="X160" s="416"/>
      <c r="Y160" s="416"/>
      <c r="Z160" s="416"/>
      <c r="AA160" s="416"/>
      <c r="AB160" s="416"/>
      <c r="AC160" s="416"/>
      <c r="AD160" s="416"/>
      <c r="AE160" s="416"/>
      <c r="AF160" s="416"/>
      <c r="AG160" s="417"/>
      <c r="AH160" s="419"/>
    </row>
    <row r="161" spans="1:34" ht="26.25" customHeight="1">
      <c r="A161" s="360">
        <v>1</v>
      </c>
      <c r="B161" s="361" t="s">
        <v>378</v>
      </c>
      <c r="C161" s="461">
        <v>3</v>
      </c>
      <c r="D161" s="362" t="s">
        <v>744</v>
      </c>
      <c r="E161" s="362">
        <v>36</v>
      </c>
      <c r="F161" s="362">
        <v>18</v>
      </c>
      <c r="G161" s="396">
        <f t="shared" ref="G161:G172" si="54">E161+F161</f>
        <v>54</v>
      </c>
      <c r="H161" s="407"/>
      <c r="I161" s="362">
        <v>8</v>
      </c>
      <c r="J161" s="362"/>
      <c r="K161" s="362"/>
      <c r="L161" s="362"/>
      <c r="M161" s="362"/>
      <c r="N161" s="362"/>
      <c r="O161" s="362"/>
      <c r="P161" s="362"/>
      <c r="Q161" s="362">
        <f>SUM(H161:N161)</f>
        <v>8</v>
      </c>
      <c r="R161" s="362">
        <f>Q161*E161</f>
        <v>288</v>
      </c>
      <c r="S161" s="362">
        <f>Q161*F161</f>
        <v>144</v>
      </c>
      <c r="T161" s="437">
        <f>Q161*G161</f>
        <v>432</v>
      </c>
      <c r="U161" s="360"/>
      <c r="V161" s="362"/>
      <c r="W161" s="362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3"/>
      <c r="AH161" s="364"/>
    </row>
    <row r="162" spans="1:34" ht="26.25" customHeight="1">
      <c r="A162" s="360">
        <v>2</v>
      </c>
      <c r="B162" s="361" t="s">
        <v>1313</v>
      </c>
      <c r="C162" s="461">
        <v>3</v>
      </c>
      <c r="D162" s="362" t="s">
        <v>744</v>
      </c>
      <c r="E162" s="362">
        <v>36</v>
      </c>
      <c r="F162" s="362">
        <v>18</v>
      </c>
      <c r="G162" s="396">
        <f t="shared" si="54"/>
        <v>54</v>
      </c>
      <c r="H162" s="407"/>
      <c r="I162" s="362"/>
      <c r="J162" s="362"/>
      <c r="K162" s="362"/>
      <c r="L162" s="362"/>
      <c r="M162" s="362"/>
      <c r="N162" s="362"/>
      <c r="O162" s="362"/>
      <c r="P162" s="362"/>
      <c r="Q162" s="362"/>
      <c r="R162" s="362"/>
      <c r="S162" s="362"/>
      <c r="T162" s="464"/>
      <c r="U162" s="360"/>
      <c r="V162" s="362"/>
      <c r="W162" s="362"/>
      <c r="X162" s="362"/>
      <c r="Y162" s="362"/>
      <c r="Z162" s="362"/>
      <c r="AA162" s="362"/>
      <c r="AB162" s="362">
        <v>1</v>
      </c>
      <c r="AC162" s="362"/>
      <c r="AD162" s="362">
        <f>SUM(U162:AC162)</f>
        <v>1</v>
      </c>
      <c r="AE162" s="362">
        <f>AD162*E162</f>
        <v>36</v>
      </c>
      <c r="AF162" s="362">
        <f>AD162*F162</f>
        <v>18</v>
      </c>
      <c r="AG162" s="396">
        <f>AD162*G162</f>
        <v>54</v>
      </c>
      <c r="AH162" s="364" t="s">
        <v>1193</v>
      </c>
    </row>
    <row r="163" spans="1:34" ht="26.25" customHeight="1">
      <c r="A163" s="360">
        <v>3</v>
      </c>
      <c r="B163" s="366" t="s">
        <v>1314</v>
      </c>
      <c r="C163" s="461">
        <v>4</v>
      </c>
      <c r="D163" s="362" t="s">
        <v>1201</v>
      </c>
      <c r="E163" s="362">
        <v>28</v>
      </c>
      <c r="F163" s="362">
        <v>0</v>
      </c>
      <c r="G163" s="396">
        <f t="shared" si="54"/>
        <v>28</v>
      </c>
      <c r="H163" s="407"/>
      <c r="I163" s="362"/>
      <c r="J163" s="362"/>
      <c r="K163" s="362"/>
      <c r="L163" s="362"/>
      <c r="M163" s="362"/>
      <c r="N163" s="362"/>
      <c r="O163" s="362"/>
      <c r="P163" s="362"/>
      <c r="Q163" s="362"/>
      <c r="R163" s="362"/>
      <c r="S163" s="362"/>
      <c r="T163" s="362"/>
      <c r="U163" s="360"/>
      <c r="V163" s="362"/>
      <c r="W163" s="362"/>
      <c r="X163" s="362">
        <v>1</v>
      </c>
      <c r="Y163" s="362"/>
      <c r="Z163" s="362"/>
      <c r="AA163" s="362"/>
      <c r="AB163" s="362"/>
      <c r="AC163" s="362"/>
      <c r="AD163" s="362">
        <f>SUM(U163:AA163)</f>
        <v>1</v>
      </c>
      <c r="AE163" s="362">
        <f>AD163*E163</f>
        <v>28</v>
      </c>
      <c r="AF163" s="362">
        <f>AD163*F163</f>
        <v>0</v>
      </c>
      <c r="AG163" s="396">
        <f>AD163*G163</f>
        <v>28</v>
      </c>
      <c r="AH163" s="364"/>
    </row>
    <row r="164" spans="1:34" ht="26.25" customHeight="1">
      <c r="A164" s="360">
        <v>4</v>
      </c>
      <c r="B164" s="366" t="s">
        <v>1315</v>
      </c>
      <c r="C164" s="461">
        <v>3</v>
      </c>
      <c r="D164" s="362" t="s">
        <v>1224</v>
      </c>
      <c r="E164" s="362">
        <v>36</v>
      </c>
      <c r="F164" s="362">
        <v>0</v>
      </c>
      <c r="G164" s="396">
        <f t="shared" si="54"/>
        <v>36</v>
      </c>
      <c r="H164" s="407"/>
      <c r="I164" s="362"/>
      <c r="J164" s="362">
        <v>2</v>
      </c>
      <c r="K164" s="362"/>
      <c r="L164" s="362"/>
      <c r="M164" s="362"/>
      <c r="N164" s="362"/>
      <c r="O164" s="362"/>
      <c r="P164" s="362"/>
      <c r="Q164" s="362">
        <f t="shared" ref="Q164:Q172" si="55">SUM(H164:N164)</f>
        <v>2</v>
      </c>
      <c r="R164" s="362">
        <f t="shared" ref="R164:R172" si="56">Q164*E164</f>
        <v>72</v>
      </c>
      <c r="S164" s="362">
        <f t="shared" ref="S164:S172" si="57">Q164*F164</f>
        <v>0</v>
      </c>
      <c r="T164" s="437">
        <f t="shared" ref="T164:T172" si="58">Q164*G164</f>
        <v>72</v>
      </c>
      <c r="U164" s="360"/>
      <c r="V164" s="362"/>
      <c r="W164" s="362"/>
      <c r="X164" s="362"/>
      <c r="Y164" s="362"/>
      <c r="Z164" s="362"/>
      <c r="AA164" s="362"/>
      <c r="AB164" s="362"/>
      <c r="AC164" s="362"/>
      <c r="AD164" s="362"/>
      <c r="AE164" s="362"/>
      <c r="AF164" s="362"/>
      <c r="AG164" s="363"/>
      <c r="AH164" s="364"/>
    </row>
    <row r="165" spans="1:34" ht="36.75" customHeight="1">
      <c r="A165" s="360">
        <v>5</v>
      </c>
      <c r="B165" s="366" t="s">
        <v>1316</v>
      </c>
      <c r="C165" s="461">
        <v>1</v>
      </c>
      <c r="D165" s="362" t="s">
        <v>1227</v>
      </c>
      <c r="E165" s="362">
        <v>18</v>
      </c>
      <c r="F165" s="362">
        <v>0</v>
      </c>
      <c r="G165" s="396">
        <f t="shared" si="54"/>
        <v>18</v>
      </c>
      <c r="H165" s="407"/>
      <c r="I165" s="362"/>
      <c r="J165" s="362">
        <v>1</v>
      </c>
      <c r="K165" s="362"/>
      <c r="L165" s="362"/>
      <c r="M165" s="362"/>
      <c r="N165" s="362"/>
      <c r="O165" s="362"/>
      <c r="P165" s="362"/>
      <c r="Q165" s="362">
        <f t="shared" si="55"/>
        <v>1</v>
      </c>
      <c r="R165" s="362">
        <f t="shared" si="56"/>
        <v>18</v>
      </c>
      <c r="S165" s="362">
        <f t="shared" si="57"/>
        <v>0</v>
      </c>
      <c r="T165" s="437">
        <f t="shared" si="58"/>
        <v>18</v>
      </c>
      <c r="U165" s="360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3"/>
      <c r="AH165" s="364"/>
    </row>
    <row r="166" spans="1:34" ht="36.75" customHeight="1">
      <c r="A166" s="360">
        <v>6</v>
      </c>
      <c r="B166" s="366" t="s">
        <v>1317</v>
      </c>
      <c r="C166" s="461">
        <v>1</v>
      </c>
      <c r="D166" s="362" t="s">
        <v>1227</v>
      </c>
      <c r="E166" s="362">
        <v>18</v>
      </c>
      <c r="F166" s="362">
        <v>0</v>
      </c>
      <c r="G166" s="396">
        <f t="shared" si="54"/>
        <v>18</v>
      </c>
      <c r="H166" s="407"/>
      <c r="I166" s="362"/>
      <c r="J166" s="362">
        <v>1</v>
      </c>
      <c r="K166" s="362"/>
      <c r="L166" s="362"/>
      <c r="M166" s="362"/>
      <c r="N166" s="362"/>
      <c r="O166" s="362"/>
      <c r="P166" s="362"/>
      <c r="Q166" s="362">
        <f t="shared" si="55"/>
        <v>1</v>
      </c>
      <c r="R166" s="362">
        <f t="shared" si="56"/>
        <v>18</v>
      </c>
      <c r="S166" s="362">
        <f t="shared" si="57"/>
        <v>0</v>
      </c>
      <c r="T166" s="437">
        <f t="shared" si="58"/>
        <v>18</v>
      </c>
      <c r="U166" s="360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3"/>
      <c r="AH166" s="364"/>
    </row>
    <row r="167" spans="1:34" ht="36.75" customHeight="1">
      <c r="A167" s="360">
        <v>7</v>
      </c>
      <c r="B167" s="395" t="s">
        <v>1318</v>
      </c>
      <c r="C167" s="459" t="s">
        <v>1300</v>
      </c>
      <c r="D167" s="362" t="s">
        <v>1206</v>
      </c>
      <c r="E167" s="362">
        <v>30</v>
      </c>
      <c r="F167" s="362">
        <v>0</v>
      </c>
      <c r="G167" s="396">
        <f t="shared" si="54"/>
        <v>30</v>
      </c>
      <c r="H167" s="407"/>
      <c r="I167" s="362"/>
      <c r="J167" s="362">
        <v>1</v>
      </c>
      <c r="K167" s="362"/>
      <c r="L167" s="362"/>
      <c r="M167" s="362"/>
      <c r="N167" s="362"/>
      <c r="O167" s="362"/>
      <c r="P167" s="362"/>
      <c r="Q167" s="362">
        <f t="shared" si="55"/>
        <v>1</v>
      </c>
      <c r="R167" s="362">
        <f t="shared" si="56"/>
        <v>30</v>
      </c>
      <c r="S167" s="362">
        <f t="shared" si="57"/>
        <v>0</v>
      </c>
      <c r="T167" s="362">
        <f t="shared" si="58"/>
        <v>30</v>
      </c>
      <c r="U167" s="360"/>
      <c r="V167" s="362"/>
      <c r="W167" s="362"/>
      <c r="X167" s="362"/>
      <c r="Y167" s="362"/>
      <c r="Z167" s="362"/>
      <c r="AA167" s="362"/>
      <c r="AB167" s="362"/>
      <c r="AC167" s="362"/>
      <c r="AD167" s="362"/>
      <c r="AE167" s="362"/>
      <c r="AF167" s="362"/>
      <c r="AG167" s="363"/>
      <c r="AH167" s="364"/>
    </row>
    <row r="168" spans="1:34" ht="36.75" customHeight="1">
      <c r="A168" s="360">
        <v>8</v>
      </c>
      <c r="B168" s="366" t="s">
        <v>1319</v>
      </c>
      <c r="C168" s="461">
        <v>4</v>
      </c>
      <c r="D168" s="362" t="s">
        <v>1320</v>
      </c>
      <c r="E168" s="362">
        <v>48</v>
      </c>
      <c r="F168" s="362">
        <v>0</v>
      </c>
      <c r="G168" s="396">
        <f t="shared" si="54"/>
        <v>48</v>
      </c>
      <c r="H168" s="407"/>
      <c r="I168" s="362"/>
      <c r="J168" s="362">
        <v>1</v>
      </c>
      <c r="K168" s="362"/>
      <c r="L168" s="362"/>
      <c r="M168" s="362"/>
      <c r="N168" s="362"/>
      <c r="O168" s="362"/>
      <c r="P168" s="362"/>
      <c r="Q168" s="362">
        <f t="shared" si="55"/>
        <v>1</v>
      </c>
      <c r="R168" s="362">
        <f t="shared" si="56"/>
        <v>48</v>
      </c>
      <c r="S168" s="362">
        <f t="shared" si="57"/>
        <v>0</v>
      </c>
      <c r="T168" s="362">
        <f t="shared" si="58"/>
        <v>48</v>
      </c>
      <c r="U168" s="360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3"/>
      <c r="AH168" s="364"/>
    </row>
    <row r="169" spans="1:34" ht="36.75" customHeight="1">
      <c r="A169" s="360">
        <v>9</v>
      </c>
      <c r="B169" s="395" t="s">
        <v>1321</v>
      </c>
      <c r="C169" s="461">
        <v>2</v>
      </c>
      <c r="D169" s="362" t="s">
        <v>1206</v>
      </c>
      <c r="E169" s="362">
        <v>30</v>
      </c>
      <c r="F169" s="362">
        <v>0</v>
      </c>
      <c r="G169" s="396">
        <f t="shared" si="54"/>
        <v>30</v>
      </c>
      <c r="H169" s="407"/>
      <c r="I169" s="362"/>
      <c r="J169" s="408">
        <v>2</v>
      </c>
      <c r="K169" s="362"/>
      <c r="L169" s="362"/>
      <c r="M169" s="362"/>
      <c r="N169" s="362"/>
      <c r="O169" s="362"/>
      <c r="P169" s="362"/>
      <c r="Q169" s="362">
        <f t="shared" si="55"/>
        <v>2</v>
      </c>
      <c r="R169" s="362">
        <f t="shared" si="56"/>
        <v>60</v>
      </c>
      <c r="S169" s="362">
        <f t="shared" si="57"/>
        <v>0</v>
      </c>
      <c r="T169" s="362">
        <f t="shared" si="58"/>
        <v>60</v>
      </c>
      <c r="U169" s="360"/>
      <c r="V169" s="362"/>
      <c r="W169" s="362"/>
      <c r="X169" s="362"/>
      <c r="Y169" s="362"/>
      <c r="Z169" s="362"/>
      <c r="AA169" s="362"/>
      <c r="AB169" s="362"/>
      <c r="AC169" s="362"/>
      <c r="AD169" s="362"/>
      <c r="AE169" s="362"/>
      <c r="AF169" s="362"/>
      <c r="AG169" s="363"/>
      <c r="AH169" s="364"/>
    </row>
    <row r="170" spans="1:34" ht="24" customHeight="1">
      <c r="A170" s="360">
        <v>10</v>
      </c>
      <c r="B170" s="366" t="s">
        <v>1314</v>
      </c>
      <c r="C170" s="461">
        <v>3</v>
      </c>
      <c r="D170" s="362" t="s">
        <v>1304</v>
      </c>
      <c r="E170" s="362">
        <v>32</v>
      </c>
      <c r="F170" s="362">
        <v>0</v>
      </c>
      <c r="G170" s="396">
        <f t="shared" si="54"/>
        <v>32</v>
      </c>
      <c r="H170" s="407"/>
      <c r="I170" s="362"/>
      <c r="J170" s="362">
        <v>1</v>
      </c>
      <c r="K170" s="362"/>
      <c r="L170" s="362"/>
      <c r="M170" s="362"/>
      <c r="N170" s="362"/>
      <c r="O170" s="362"/>
      <c r="P170" s="362"/>
      <c r="Q170" s="362">
        <f t="shared" si="55"/>
        <v>1</v>
      </c>
      <c r="R170" s="362">
        <f t="shared" si="56"/>
        <v>32</v>
      </c>
      <c r="S170" s="362">
        <f t="shared" si="57"/>
        <v>0</v>
      </c>
      <c r="T170" s="363">
        <f t="shared" si="58"/>
        <v>32</v>
      </c>
      <c r="U170" s="360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3"/>
      <c r="AH170" s="364"/>
    </row>
    <row r="171" spans="1:34" ht="24" customHeight="1">
      <c r="A171" s="360">
        <v>11</v>
      </c>
      <c r="B171" s="366" t="s">
        <v>1314</v>
      </c>
      <c r="C171" s="461" t="s">
        <v>1242</v>
      </c>
      <c r="D171" s="362" t="s">
        <v>1195</v>
      </c>
      <c r="E171" s="362">
        <v>24</v>
      </c>
      <c r="F171" s="362">
        <v>0</v>
      </c>
      <c r="G171" s="396">
        <f t="shared" si="54"/>
        <v>24</v>
      </c>
      <c r="H171" s="407"/>
      <c r="I171" s="362"/>
      <c r="J171" s="362">
        <v>2</v>
      </c>
      <c r="K171" s="362"/>
      <c r="L171" s="362"/>
      <c r="M171" s="362"/>
      <c r="N171" s="362"/>
      <c r="O171" s="362"/>
      <c r="P171" s="362"/>
      <c r="Q171" s="362">
        <f t="shared" si="55"/>
        <v>2</v>
      </c>
      <c r="R171" s="362">
        <f t="shared" si="56"/>
        <v>48</v>
      </c>
      <c r="S171" s="362">
        <f t="shared" si="57"/>
        <v>0</v>
      </c>
      <c r="T171" s="363">
        <f t="shared" si="58"/>
        <v>48</v>
      </c>
      <c r="U171" s="360"/>
      <c r="V171" s="407"/>
      <c r="W171" s="362"/>
      <c r="X171" s="362"/>
      <c r="Y171" s="362"/>
      <c r="Z171" s="362"/>
      <c r="AA171" s="362"/>
      <c r="AB171" s="362"/>
      <c r="AC171" s="362"/>
      <c r="AD171" s="362"/>
      <c r="AE171" s="362"/>
      <c r="AF171" s="362"/>
      <c r="AG171" s="363"/>
      <c r="AH171" s="364"/>
    </row>
    <row r="172" spans="1:34" ht="24" customHeight="1" thickBot="1">
      <c r="A172" s="369">
        <v>12</v>
      </c>
      <c r="B172" s="409" t="s">
        <v>1322</v>
      </c>
      <c r="C172" s="465">
        <v>2</v>
      </c>
      <c r="D172" s="371" t="s">
        <v>1208</v>
      </c>
      <c r="E172" s="371">
        <v>19</v>
      </c>
      <c r="F172" s="371">
        <v>0</v>
      </c>
      <c r="G172" s="372">
        <f t="shared" si="54"/>
        <v>19</v>
      </c>
      <c r="H172" s="373"/>
      <c r="I172" s="371"/>
      <c r="J172" s="371">
        <v>1</v>
      </c>
      <c r="K172" s="371"/>
      <c r="L172" s="371"/>
      <c r="M172" s="371"/>
      <c r="N172" s="371"/>
      <c r="O172" s="371"/>
      <c r="P172" s="371"/>
      <c r="Q172" s="371">
        <f t="shared" si="55"/>
        <v>1</v>
      </c>
      <c r="R172" s="371">
        <f t="shared" si="56"/>
        <v>19</v>
      </c>
      <c r="S172" s="371">
        <f t="shared" si="57"/>
        <v>0</v>
      </c>
      <c r="T172" s="375">
        <f t="shared" si="58"/>
        <v>19</v>
      </c>
      <c r="U172" s="369"/>
      <c r="V172" s="373"/>
      <c r="W172" s="371"/>
      <c r="X172" s="371"/>
      <c r="Y172" s="371"/>
      <c r="Z172" s="371"/>
      <c r="AA172" s="371"/>
      <c r="AB172" s="371"/>
      <c r="AC172" s="371"/>
      <c r="AD172" s="371"/>
      <c r="AE172" s="371"/>
      <c r="AF172" s="371"/>
      <c r="AG172" s="375"/>
      <c r="AH172" s="390"/>
    </row>
    <row r="173" spans="1:34" ht="36.75" customHeight="1" thickTop="1" thickBot="1">
      <c r="A173" s="377"/>
      <c r="B173" s="378" t="s">
        <v>313</v>
      </c>
      <c r="C173" s="378"/>
      <c r="D173" s="378"/>
      <c r="E173" s="378"/>
      <c r="F173" s="378"/>
      <c r="G173" s="379"/>
      <c r="H173" s="391">
        <f t="shared" ref="H173:AG173" si="59">SUM(H161:H172)</f>
        <v>0</v>
      </c>
      <c r="I173" s="380">
        <f t="shared" si="59"/>
        <v>8</v>
      </c>
      <c r="J173" s="380">
        <f t="shared" si="59"/>
        <v>12</v>
      </c>
      <c r="K173" s="380">
        <f t="shared" si="59"/>
        <v>0</v>
      </c>
      <c r="L173" s="380">
        <f t="shared" si="59"/>
        <v>0</v>
      </c>
      <c r="M173" s="380">
        <f t="shared" si="59"/>
        <v>0</v>
      </c>
      <c r="N173" s="380">
        <f t="shared" si="59"/>
        <v>0</v>
      </c>
      <c r="O173" s="380">
        <f t="shared" si="59"/>
        <v>0</v>
      </c>
      <c r="P173" s="380">
        <f t="shared" si="59"/>
        <v>0</v>
      </c>
      <c r="Q173" s="380">
        <f t="shared" si="59"/>
        <v>20</v>
      </c>
      <c r="R173" s="380">
        <f t="shared" si="59"/>
        <v>633</v>
      </c>
      <c r="S173" s="380">
        <f t="shared" si="59"/>
        <v>144</v>
      </c>
      <c r="T173" s="380">
        <f t="shared" si="59"/>
        <v>777</v>
      </c>
      <c r="U173" s="380">
        <f t="shared" si="59"/>
        <v>0</v>
      </c>
      <c r="V173" s="380">
        <f t="shared" si="59"/>
        <v>0</v>
      </c>
      <c r="W173" s="380">
        <f t="shared" si="59"/>
        <v>0</v>
      </c>
      <c r="X173" s="380">
        <f t="shared" si="59"/>
        <v>1</v>
      </c>
      <c r="Y173" s="380">
        <f t="shared" si="59"/>
        <v>0</v>
      </c>
      <c r="Z173" s="380">
        <f t="shared" si="59"/>
        <v>0</v>
      </c>
      <c r="AA173" s="380">
        <f t="shared" si="59"/>
        <v>0</v>
      </c>
      <c r="AB173" s="380">
        <f t="shared" si="59"/>
        <v>1</v>
      </c>
      <c r="AC173" s="380">
        <f t="shared" si="59"/>
        <v>0</v>
      </c>
      <c r="AD173" s="380">
        <f t="shared" si="59"/>
        <v>2</v>
      </c>
      <c r="AE173" s="380">
        <f t="shared" si="59"/>
        <v>64</v>
      </c>
      <c r="AF173" s="380">
        <f t="shared" si="59"/>
        <v>18</v>
      </c>
      <c r="AG173" s="392">
        <f t="shared" si="59"/>
        <v>82</v>
      </c>
      <c r="AH173" s="381"/>
    </row>
    <row r="174" spans="1:34" ht="36.75" customHeight="1" thickTop="1">
      <c r="A174" s="431" t="s">
        <v>993</v>
      </c>
      <c r="B174" s="432"/>
      <c r="C174" s="433"/>
      <c r="D174" s="433"/>
      <c r="E174" s="433"/>
      <c r="F174" s="433"/>
      <c r="G174" s="434"/>
      <c r="H174" s="435"/>
      <c r="I174" s="433"/>
      <c r="J174" s="433"/>
      <c r="K174" s="433"/>
      <c r="L174" s="433"/>
      <c r="M174" s="433"/>
      <c r="N174" s="433"/>
      <c r="O174" s="433"/>
      <c r="P174" s="433"/>
      <c r="Q174" s="433"/>
      <c r="R174" s="433"/>
      <c r="S174" s="433"/>
      <c r="T174" s="434"/>
      <c r="U174" s="435"/>
      <c r="V174" s="433"/>
      <c r="W174" s="433"/>
      <c r="X174" s="433"/>
      <c r="Y174" s="433"/>
      <c r="Z174" s="433"/>
      <c r="AA174" s="433"/>
      <c r="AB174" s="433"/>
      <c r="AC174" s="433"/>
      <c r="AD174" s="433"/>
      <c r="AE174" s="433"/>
      <c r="AF174" s="433"/>
      <c r="AG174" s="434"/>
      <c r="AH174" s="436"/>
    </row>
    <row r="175" spans="1:34" ht="36.75" customHeight="1" thickBot="1">
      <c r="A175" s="360">
        <v>1</v>
      </c>
      <c r="B175" s="361" t="s">
        <v>1323</v>
      </c>
      <c r="C175" s="362">
        <v>3</v>
      </c>
      <c r="D175" s="362" t="s">
        <v>1204</v>
      </c>
      <c r="E175" s="362">
        <v>14</v>
      </c>
      <c r="F175" s="362">
        <v>0</v>
      </c>
      <c r="G175" s="363">
        <f>E175+F175</f>
        <v>14</v>
      </c>
      <c r="H175" s="360"/>
      <c r="I175" s="362"/>
      <c r="J175" s="362"/>
      <c r="K175" s="362"/>
      <c r="L175" s="362">
        <v>1</v>
      </c>
      <c r="M175" s="362"/>
      <c r="N175" s="362"/>
      <c r="O175" s="362"/>
      <c r="P175" s="362"/>
      <c r="Q175" s="362">
        <f>SUM(H175:N175)</f>
        <v>1</v>
      </c>
      <c r="R175" s="362">
        <f>Q175*E175</f>
        <v>14</v>
      </c>
      <c r="S175" s="362">
        <f>Q175*F175</f>
        <v>0</v>
      </c>
      <c r="T175" s="437">
        <f>Q175*G175</f>
        <v>14</v>
      </c>
      <c r="U175" s="360"/>
      <c r="V175" s="362"/>
      <c r="W175" s="362"/>
      <c r="X175" s="362"/>
      <c r="Y175" s="362"/>
      <c r="Z175" s="362"/>
      <c r="AA175" s="362"/>
      <c r="AB175" s="362"/>
      <c r="AC175" s="362"/>
      <c r="AD175" s="362"/>
      <c r="AE175" s="362"/>
      <c r="AF175" s="362"/>
      <c r="AG175" s="363"/>
      <c r="AH175" s="364"/>
    </row>
    <row r="176" spans="1:34" ht="36.75" customHeight="1" thickTop="1" thickBot="1">
      <c r="A176" s="377"/>
      <c r="B176" s="378" t="s">
        <v>313</v>
      </c>
      <c r="C176" s="378"/>
      <c r="D176" s="378"/>
      <c r="E176" s="378"/>
      <c r="F176" s="378"/>
      <c r="G176" s="379"/>
      <c r="H176" s="391">
        <f>SUM(H175)</f>
        <v>0</v>
      </c>
      <c r="I176" s="380">
        <f t="shared" ref="I176:AG176" si="60">SUM(I175)</f>
        <v>0</v>
      </c>
      <c r="J176" s="380">
        <f t="shared" si="60"/>
        <v>0</v>
      </c>
      <c r="K176" s="380">
        <f t="shared" si="60"/>
        <v>0</v>
      </c>
      <c r="L176" s="380">
        <f t="shared" si="60"/>
        <v>1</v>
      </c>
      <c r="M176" s="380">
        <f t="shared" si="60"/>
        <v>0</v>
      </c>
      <c r="N176" s="380">
        <f t="shared" si="60"/>
        <v>0</v>
      </c>
      <c r="O176" s="380">
        <f t="shared" si="60"/>
        <v>0</v>
      </c>
      <c r="P176" s="380">
        <f t="shared" si="60"/>
        <v>0</v>
      </c>
      <c r="Q176" s="380">
        <f t="shared" si="60"/>
        <v>1</v>
      </c>
      <c r="R176" s="380">
        <f t="shared" si="60"/>
        <v>14</v>
      </c>
      <c r="S176" s="380">
        <f t="shared" si="60"/>
        <v>0</v>
      </c>
      <c r="T176" s="392">
        <f t="shared" si="60"/>
        <v>14</v>
      </c>
      <c r="U176" s="391">
        <f t="shared" si="60"/>
        <v>0</v>
      </c>
      <c r="V176" s="380">
        <f t="shared" si="60"/>
        <v>0</v>
      </c>
      <c r="W176" s="380">
        <f t="shared" si="60"/>
        <v>0</v>
      </c>
      <c r="X176" s="380">
        <f t="shared" si="60"/>
        <v>0</v>
      </c>
      <c r="Y176" s="380">
        <f t="shared" si="60"/>
        <v>0</v>
      </c>
      <c r="Z176" s="380">
        <f t="shared" si="60"/>
        <v>0</v>
      </c>
      <c r="AA176" s="380">
        <f t="shared" si="60"/>
        <v>0</v>
      </c>
      <c r="AB176" s="380">
        <f t="shared" si="60"/>
        <v>0</v>
      </c>
      <c r="AC176" s="380">
        <f t="shared" si="60"/>
        <v>0</v>
      </c>
      <c r="AD176" s="380">
        <f t="shared" si="60"/>
        <v>0</v>
      </c>
      <c r="AE176" s="380">
        <f t="shared" si="60"/>
        <v>0</v>
      </c>
      <c r="AF176" s="380">
        <f t="shared" si="60"/>
        <v>0</v>
      </c>
      <c r="AG176" s="392">
        <f t="shared" si="60"/>
        <v>0</v>
      </c>
      <c r="AH176" s="381"/>
    </row>
    <row r="177" spans="1:34" ht="36.75" customHeight="1" thickTop="1">
      <c r="A177" s="354" t="s">
        <v>340</v>
      </c>
      <c r="B177" s="466"/>
      <c r="C177" s="356"/>
      <c r="D177" s="356"/>
      <c r="E177" s="356"/>
      <c r="F177" s="356"/>
      <c r="G177" s="357"/>
      <c r="H177" s="358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7"/>
      <c r="U177" s="358"/>
      <c r="V177" s="356"/>
      <c r="W177" s="356"/>
      <c r="X177" s="356"/>
      <c r="Y177" s="356"/>
      <c r="Z177" s="356"/>
      <c r="AA177" s="356"/>
      <c r="AB177" s="356"/>
      <c r="AC177" s="356"/>
      <c r="AD177" s="356"/>
      <c r="AE177" s="356"/>
      <c r="AF177" s="356"/>
      <c r="AG177" s="357"/>
      <c r="AH177" s="467"/>
    </row>
    <row r="178" spans="1:34" ht="53.25" customHeight="1">
      <c r="A178" s="360">
        <v>1</v>
      </c>
      <c r="B178" s="361" t="s">
        <v>1324</v>
      </c>
      <c r="C178" s="362">
        <v>1</v>
      </c>
      <c r="D178" s="362" t="s">
        <v>1208</v>
      </c>
      <c r="E178" s="362">
        <v>19</v>
      </c>
      <c r="F178" s="362">
        <v>0</v>
      </c>
      <c r="G178" s="363">
        <f>E178+F178</f>
        <v>19</v>
      </c>
      <c r="H178" s="360"/>
      <c r="I178" s="468"/>
      <c r="J178" s="468">
        <v>1</v>
      </c>
      <c r="K178" s="468"/>
      <c r="L178" s="468"/>
      <c r="M178" s="468"/>
      <c r="N178" s="468"/>
      <c r="O178" s="468"/>
      <c r="P178" s="468"/>
      <c r="Q178" s="362">
        <f>SUM(H178:N178)</f>
        <v>1</v>
      </c>
      <c r="R178" s="362">
        <f>Q178*E178</f>
        <v>19</v>
      </c>
      <c r="S178" s="362">
        <f>Q178*F178</f>
        <v>0</v>
      </c>
      <c r="T178" s="437">
        <f>Q178*G178</f>
        <v>19</v>
      </c>
      <c r="U178" s="360"/>
      <c r="V178" s="362"/>
      <c r="W178" s="362"/>
      <c r="X178" s="362"/>
      <c r="Y178" s="362"/>
      <c r="Z178" s="362"/>
      <c r="AA178" s="362"/>
      <c r="AB178" s="362"/>
      <c r="AC178" s="362"/>
      <c r="AD178" s="362"/>
      <c r="AE178" s="362"/>
      <c r="AF178" s="362"/>
      <c r="AG178" s="363"/>
      <c r="AH178" s="368"/>
    </row>
    <row r="179" spans="1:34" ht="51" customHeight="1">
      <c r="A179" s="360">
        <v>2</v>
      </c>
      <c r="B179" s="361" t="s">
        <v>1325</v>
      </c>
      <c r="C179" s="362">
        <v>2</v>
      </c>
      <c r="D179" s="362" t="s">
        <v>1220</v>
      </c>
      <c r="E179" s="362">
        <v>33</v>
      </c>
      <c r="F179" s="362">
        <v>0</v>
      </c>
      <c r="G179" s="363">
        <f>E179+F179</f>
        <v>33</v>
      </c>
      <c r="H179" s="360"/>
      <c r="I179" s="468"/>
      <c r="J179" s="468">
        <v>1</v>
      </c>
      <c r="K179" s="468"/>
      <c r="L179" s="468"/>
      <c r="M179" s="468"/>
      <c r="N179" s="468"/>
      <c r="O179" s="468"/>
      <c r="P179" s="468"/>
      <c r="Q179" s="362">
        <f>SUM(H179:N179)</f>
        <v>1</v>
      </c>
      <c r="R179" s="362">
        <f>Q179*E179</f>
        <v>33</v>
      </c>
      <c r="S179" s="362">
        <f>Q179*F179</f>
        <v>0</v>
      </c>
      <c r="T179" s="437">
        <f>Q179*G179</f>
        <v>33</v>
      </c>
      <c r="U179" s="360"/>
      <c r="V179" s="362"/>
      <c r="W179" s="362"/>
      <c r="X179" s="362"/>
      <c r="Y179" s="362"/>
      <c r="Z179" s="362"/>
      <c r="AA179" s="362"/>
      <c r="AB179" s="362"/>
      <c r="AC179" s="362"/>
      <c r="AD179" s="362"/>
      <c r="AE179" s="362"/>
      <c r="AF179" s="362"/>
      <c r="AG179" s="363"/>
      <c r="AH179" s="368"/>
    </row>
    <row r="180" spans="1:34" ht="36.75" customHeight="1">
      <c r="A180" s="360">
        <v>3</v>
      </c>
      <c r="B180" s="393" t="s">
        <v>1326</v>
      </c>
      <c r="C180" s="362">
        <v>2</v>
      </c>
      <c r="D180" s="362" t="s">
        <v>1220</v>
      </c>
      <c r="E180" s="362">
        <v>33</v>
      </c>
      <c r="F180" s="362">
        <v>0</v>
      </c>
      <c r="G180" s="363">
        <f>E180+F180</f>
        <v>33</v>
      </c>
      <c r="H180" s="360"/>
      <c r="I180" s="362"/>
      <c r="J180" s="468">
        <v>1</v>
      </c>
      <c r="K180" s="362"/>
      <c r="L180" s="362"/>
      <c r="M180" s="362"/>
      <c r="N180" s="362"/>
      <c r="O180" s="362"/>
      <c r="P180" s="362"/>
      <c r="Q180" s="362">
        <f>SUM(H180:N180)</f>
        <v>1</v>
      </c>
      <c r="R180" s="362">
        <f>Q180*E180</f>
        <v>33</v>
      </c>
      <c r="S180" s="362">
        <f>Q180*F180</f>
        <v>0</v>
      </c>
      <c r="T180" s="437">
        <f>Q180*G180</f>
        <v>33</v>
      </c>
      <c r="U180" s="360"/>
      <c r="V180" s="362"/>
      <c r="W180" s="362"/>
      <c r="X180" s="362"/>
      <c r="Y180" s="362"/>
      <c r="Z180" s="362"/>
      <c r="AA180" s="362"/>
      <c r="AB180" s="362"/>
      <c r="AC180" s="362"/>
      <c r="AD180" s="469"/>
      <c r="AE180" s="469"/>
      <c r="AF180" s="469"/>
      <c r="AG180" s="470"/>
      <c r="AH180" s="364"/>
    </row>
    <row r="181" spans="1:34" ht="36.75" customHeight="1">
      <c r="A181" s="360">
        <v>4</v>
      </c>
      <c r="B181" s="471" t="s">
        <v>1327</v>
      </c>
      <c r="C181" s="367">
        <v>4</v>
      </c>
      <c r="D181" s="335" t="s">
        <v>1201</v>
      </c>
      <c r="E181" s="335">
        <v>28</v>
      </c>
      <c r="F181" s="362">
        <v>0</v>
      </c>
      <c r="G181" s="363">
        <f>E181+F181</f>
        <v>28</v>
      </c>
      <c r="H181" s="360"/>
      <c r="I181" s="362"/>
      <c r="J181" s="362"/>
      <c r="K181" s="362"/>
      <c r="L181" s="362"/>
      <c r="M181" s="362"/>
      <c r="N181" s="362"/>
      <c r="O181" s="362"/>
      <c r="P181" s="362"/>
      <c r="Q181" s="362"/>
      <c r="R181" s="362"/>
      <c r="S181" s="362"/>
      <c r="T181" s="363"/>
      <c r="U181" s="360"/>
      <c r="V181" s="362"/>
      <c r="W181" s="362"/>
      <c r="X181" s="362"/>
      <c r="Y181" s="362"/>
      <c r="Z181" s="362">
        <v>1</v>
      </c>
      <c r="AA181" s="362"/>
      <c r="AB181" s="362"/>
      <c r="AC181" s="362"/>
      <c r="AD181" s="362">
        <f>SUM(U181:AA181)</f>
        <v>1</v>
      </c>
      <c r="AE181" s="362">
        <f>AD181*E181</f>
        <v>28</v>
      </c>
      <c r="AF181" s="362">
        <f>AD181*F181</f>
        <v>0</v>
      </c>
      <c r="AG181" s="363">
        <f>AD181*G181</f>
        <v>28</v>
      </c>
      <c r="AH181" s="368"/>
    </row>
    <row r="182" spans="1:34" ht="36.75" customHeight="1" thickBot="1">
      <c r="A182" s="360">
        <v>5</v>
      </c>
      <c r="B182" s="366" t="s">
        <v>1328</v>
      </c>
      <c r="C182" s="362">
        <v>4</v>
      </c>
      <c r="D182" s="362" t="s">
        <v>1220</v>
      </c>
      <c r="E182" s="362">
        <v>33</v>
      </c>
      <c r="F182" s="362">
        <v>0</v>
      </c>
      <c r="G182" s="363">
        <f>E182+F182</f>
        <v>33</v>
      </c>
      <c r="H182" s="360"/>
      <c r="I182" s="362"/>
      <c r="J182" s="362">
        <v>1</v>
      </c>
      <c r="K182" s="362"/>
      <c r="L182" s="362"/>
      <c r="M182" s="362"/>
      <c r="N182" s="362"/>
      <c r="O182" s="362"/>
      <c r="P182" s="362"/>
      <c r="Q182" s="362">
        <f>SUM(H182:N182)</f>
        <v>1</v>
      </c>
      <c r="R182" s="362">
        <f>Q182*E182</f>
        <v>33</v>
      </c>
      <c r="S182" s="362">
        <f>Q182*F182</f>
        <v>0</v>
      </c>
      <c r="T182" s="437">
        <f>Q182*G182</f>
        <v>33</v>
      </c>
      <c r="U182" s="360"/>
      <c r="V182" s="362"/>
      <c r="W182" s="362"/>
      <c r="X182" s="362"/>
      <c r="Y182" s="362"/>
      <c r="Z182" s="362"/>
      <c r="AA182" s="362"/>
      <c r="AB182" s="362"/>
      <c r="AC182" s="362"/>
      <c r="AD182" s="362"/>
      <c r="AE182" s="362"/>
      <c r="AF182" s="362"/>
      <c r="AG182" s="363"/>
      <c r="AH182" s="364"/>
    </row>
    <row r="183" spans="1:34" ht="36.75" customHeight="1" thickTop="1" thickBot="1">
      <c r="A183" s="377"/>
      <c r="B183" s="378" t="s">
        <v>313</v>
      </c>
      <c r="C183" s="378"/>
      <c r="D183" s="378"/>
      <c r="E183" s="378"/>
      <c r="F183" s="378"/>
      <c r="G183" s="379"/>
      <c r="H183" s="391">
        <f t="shared" ref="H183:AG183" si="61">SUM(H178:H182)</f>
        <v>0</v>
      </c>
      <c r="I183" s="380">
        <f t="shared" si="61"/>
        <v>0</v>
      </c>
      <c r="J183" s="380">
        <f t="shared" si="61"/>
        <v>4</v>
      </c>
      <c r="K183" s="380">
        <f t="shared" si="61"/>
        <v>0</v>
      </c>
      <c r="L183" s="380">
        <f t="shared" si="61"/>
        <v>0</v>
      </c>
      <c r="M183" s="380">
        <f t="shared" si="61"/>
        <v>0</v>
      </c>
      <c r="N183" s="380">
        <f t="shared" si="61"/>
        <v>0</v>
      </c>
      <c r="O183" s="380">
        <f t="shared" si="61"/>
        <v>0</v>
      </c>
      <c r="P183" s="380">
        <f t="shared" si="61"/>
        <v>0</v>
      </c>
      <c r="Q183" s="380">
        <f t="shared" si="61"/>
        <v>4</v>
      </c>
      <c r="R183" s="380">
        <f t="shared" si="61"/>
        <v>118</v>
      </c>
      <c r="S183" s="380">
        <f t="shared" si="61"/>
        <v>0</v>
      </c>
      <c r="T183" s="380">
        <f t="shared" si="61"/>
        <v>118</v>
      </c>
      <c r="U183" s="380">
        <f t="shared" si="61"/>
        <v>0</v>
      </c>
      <c r="V183" s="380">
        <f t="shared" si="61"/>
        <v>0</v>
      </c>
      <c r="W183" s="380">
        <f t="shared" si="61"/>
        <v>0</v>
      </c>
      <c r="X183" s="380">
        <f t="shared" si="61"/>
        <v>0</v>
      </c>
      <c r="Y183" s="380">
        <f t="shared" si="61"/>
        <v>0</v>
      </c>
      <c r="Z183" s="380">
        <f t="shared" si="61"/>
        <v>1</v>
      </c>
      <c r="AA183" s="380">
        <f t="shared" si="61"/>
        <v>0</v>
      </c>
      <c r="AB183" s="380">
        <f t="shared" si="61"/>
        <v>0</v>
      </c>
      <c r="AC183" s="380">
        <f t="shared" si="61"/>
        <v>0</v>
      </c>
      <c r="AD183" s="380">
        <f t="shared" si="61"/>
        <v>1</v>
      </c>
      <c r="AE183" s="380">
        <f t="shared" si="61"/>
        <v>28</v>
      </c>
      <c r="AF183" s="380">
        <f t="shared" si="61"/>
        <v>0</v>
      </c>
      <c r="AG183" s="392">
        <f t="shared" si="61"/>
        <v>28</v>
      </c>
      <c r="AH183" s="381"/>
    </row>
    <row r="184" spans="1:34" ht="36.75" customHeight="1" thickTop="1">
      <c r="A184" s="354" t="s">
        <v>1329</v>
      </c>
      <c r="B184" s="355"/>
      <c r="C184" s="356"/>
      <c r="D184" s="356"/>
      <c r="E184" s="356"/>
      <c r="F184" s="356"/>
      <c r="G184" s="357"/>
      <c r="H184" s="358"/>
      <c r="I184" s="356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  <c r="T184" s="357"/>
      <c r="U184" s="358"/>
      <c r="V184" s="356"/>
      <c r="W184" s="356"/>
      <c r="X184" s="356"/>
      <c r="Y184" s="356"/>
      <c r="Z184" s="356"/>
      <c r="AA184" s="356"/>
      <c r="AB184" s="356"/>
      <c r="AC184" s="356"/>
      <c r="AD184" s="356"/>
      <c r="AE184" s="356"/>
      <c r="AF184" s="356"/>
      <c r="AG184" s="357"/>
      <c r="AH184" s="382"/>
    </row>
    <row r="185" spans="1:34" ht="36.75" customHeight="1">
      <c r="A185" s="360">
        <v>1</v>
      </c>
      <c r="B185" s="361" t="s">
        <v>302</v>
      </c>
      <c r="C185" s="362">
        <v>3</v>
      </c>
      <c r="D185" s="362" t="s">
        <v>744</v>
      </c>
      <c r="E185" s="362">
        <v>36</v>
      </c>
      <c r="F185" s="362">
        <v>18</v>
      </c>
      <c r="G185" s="363">
        <f t="shared" ref="G185:G191" si="62">E185+F185</f>
        <v>54</v>
      </c>
      <c r="H185" s="360"/>
      <c r="I185" s="362">
        <v>8</v>
      </c>
      <c r="J185" s="362"/>
      <c r="K185" s="362"/>
      <c r="L185" s="362"/>
      <c r="M185" s="362"/>
      <c r="N185" s="362"/>
      <c r="O185" s="362"/>
      <c r="P185" s="362"/>
      <c r="Q185" s="362">
        <f>SUM(H185:N185)</f>
        <v>8</v>
      </c>
      <c r="R185" s="362">
        <f>Q185*E185</f>
        <v>288</v>
      </c>
      <c r="S185" s="362">
        <f>Q185*F185</f>
        <v>144</v>
      </c>
      <c r="T185" s="363">
        <f>Q185*G185</f>
        <v>432</v>
      </c>
      <c r="U185" s="360">
        <v>10</v>
      </c>
      <c r="V185" s="362"/>
      <c r="W185" s="362"/>
      <c r="X185" s="362"/>
      <c r="Y185" s="362"/>
      <c r="Z185" s="362"/>
      <c r="AA185" s="362"/>
      <c r="AB185" s="362"/>
      <c r="AC185" s="362"/>
      <c r="AD185" s="362">
        <f>SUM(U185:AA185)</f>
        <v>10</v>
      </c>
      <c r="AE185" s="362">
        <f>AD185*E185</f>
        <v>360</v>
      </c>
      <c r="AF185" s="362">
        <f>AD185*F185</f>
        <v>180</v>
      </c>
      <c r="AG185" s="396">
        <f>AD185*G185</f>
        <v>540</v>
      </c>
      <c r="AH185" s="364"/>
    </row>
    <row r="186" spans="1:34" ht="36.75" customHeight="1">
      <c r="A186" s="360">
        <v>2</v>
      </c>
      <c r="B186" s="361" t="s">
        <v>1330</v>
      </c>
      <c r="C186" s="362">
        <v>3</v>
      </c>
      <c r="D186" s="362" t="s">
        <v>744</v>
      </c>
      <c r="E186" s="362">
        <v>36</v>
      </c>
      <c r="F186" s="362">
        <v>18</v>
      </c>
      <c r="G186" s="363">
        <f t="shared" si="62"/>
        <v>54</v>
      </c>
      <c r="H186" s="360"/>
      <c r="I186" s="362"/>
      <c r="J186" s="362"/>
      <c r="K186" s="362"/>
      <c r="L186" s="362"/>
      <c r="M186" s="362"/>
      <c r="N186" s="362"/>
      <c r="O186" s="362"/>
      <c r="P186" s="362"/>
      <c r="Q186" s="362"/>
      <c r="R186" s="362"/>
      <c r="S186" s="362"/>
      <c r="T186" s="363"/>
      <c r="U186" s="360"/>
      <c r="V186" s="362"/>
      <c r="W186" s="362"/>
      <c r="X186" s="362"/>
      <c r="Y186" s="362"/>
      <c r="Z186" s="362"/>
      <c r="AA186" s="362"/>
      <c r="AB186" s="362">
        <v>1</v>
      </c>
      <c r="AC186" s="362"/>
      <c r="AD186" s="362">
        <f>SUM(U186:AC186)</f>
        <v>1</v>
      </c>
      <c r="AE186" s="362">
        <f>AD186*E186</f>
        <v>36</v>
      </c>
      <c r="AF186" s="362">
        <f>AD186*F186</f>
        <v>18</v>
      </c>
      <c r="AG186" s="396">
        <f>AD186*G186</f>
        <v>54</v>
      </c>
      <c r="AH186" s="364" t="s">
        <v>1193</v>
      </c>
    </row>
    <row r="187" spans="1:34" ht="36.75" customHeight="1">
      <c r="A187" s="360">
        <v>3</v>
      </c>
      <c r="B187" s="393" t="s">
        <v>1331</v>
      </c>
      <c r="C187" s="367">
        <v>3</v>
      </c>
      <c r="D187" s="362" t="s">
        <v>744</v>
      </c>
      <c r="E187" s="362">
        <v>36</v>
      </c>
      <c r="F187" s="362">
        <v>18</v>
      </c>
      <c r="G187" s="363">
        <f t="shared" si="62"/>
        <v>54</v>
      </c>
      <c r="H187" s="360"/>
      <c r="I187" s="362"/>
      <c r="J187" s="362"/>
      <c r="K187" s="362"/>
      <c r="L187" s="362"/>
      <c r="M187" s="362"/>
      <c r="N187" s="362"/>
      <c r="O187" s="362"/>
      <c r="P187" s="362"/>
      <c r="Q187" s="362"/>
      <c r="R187" s="362"/>
      <c r="S187" s="362"/>
      <c r="T187" s="363"/>
      <c r="U187" s="360"/>
      <c r="V187" s="362">
        <v>1</v>
      </c>
      <c r="W187" s="362"/>
      <c r="X187" s="362"/>
      <c r="Y187" s="362"/>
      <c r="Z187" s="362"/>
      <c r="AA187" s="362"/>
      <c r="AB187" s="362"/>
      <c r="AC187" s="362"/>
      <c r="AD187" s="362">
        <f>SUM(U187:AA187)</f>
        <v>1</v>
      </c>
      <c r="AE187" s="362">
        <f>AD187*E187</f>
        <v>36</v>
      </c>
      <c r="AF187" s="362">
        <f>AD187*F187</f>
        <v>18</v>
      </c>
      <c r="AG187" s="363">
        <f>AD187*G187</f>
        <v>54</v>
      </c>
      <c r="AH187" s="364"/>
    </row>
    <row r="188" spans="1:34" ht="30.75" customHeight="1">
      <c r="A188" s="360">
        <v>4</v>
      </c>
      <c r="B188" s="420" t="s">
        <v>1332</v>
      </c>
      <c r="C188" s="472">
        <v>2</v>
      </c>
      <c r="D188" s="335" t="s">
        <v>1204</v>
      </c>
      <c r="E188" s="362">
        <v>14</v>
      </c>
      <c r="F188" s="362">
        <v>0</v>
      </c>
      <c r="G188" s="363">
        <f t="shared" si="62"/>
        <v>14</v>
      </c>
      <c r="H188" s="360"/>
      <c r="I188" s="362"/>
      <c r="J188" s="362"/>
      <c r="K188" s="362">
        <v>1</v>
      </c>
      <c r="L188" s="362"/>
      <c r="M188" s="362"/>
      <c r="N188" s="362"/>
      <c r="O188" s="362"/>
      <c r="P188" s="362"/>
      <c r="Q188" s="362">
        <f>SUM(H188:N188)</f>
        <v>1</v>
      </c>
      <c r="R188" s="362">
        <f>Q188*E188</f>
        <v>14</v>
      </c>
      <c r="S188" s="362">
        <f>Q188*F188</f>
        <v>0</v>
      </c>
      <c r="T188" s="437">
        <f>Q188*G188</f>
        <v>14</v>
      </c>
      <c r="U188" s="360"/>
      <c r="V188" s="362"/>
      <c r="W188" s="362"/>
      <c r="X188" s="362"/>
      <c r="Y188" s="362"/>
      <c r="Z188" s="362"/>
      <c r="AA188" s="362"/>
      <c r="AB188" s="362"/>
      <c r="AC188" s="362"/>
      <c r="AD188" s="362"/>
      <c r="AE188" s="362"/>
      <c r="AF188" s="362"/>
      <c r="AG188" s="363"/>
      <c r="AH188" s="364"/>
    </row>
    <row r="189" spans="1:34" ht="30.75" customHeight="1">
      <c r="A189" s="360">
        <v>5</v>
      </c>
      <c r="B189" s="420" t="s">
        <v>1333</v>
      </c>
      <c r="C189" s="472">
        <v>1</v>
      </c>
      <c r="D189" s="335" t="s">
        <v>1195</v>
      </c>
      <c r="E189" s="362">
        <v>24</v>
      </c>
      <c r="F189" s="362">
        <v>0</v>
      </c>
      <c r="G189" s="363">
        <f t="shared" si="62"/>
        <v>24</v>
      </c>
      <c r="H189" s="360"/>
      <c r="I189" s="362"/>
      <c r="J189" s="362">
        <v>1</v>
      </c>
      <c r="K189" s="362"/>
      <c r="L189" s="362"/>
      <c r="M189" s="362"/>
      <c r="N189" s="362"/>
      <c r="O189" s="362"/>
      <c r="P189" s="362"/>
      <c r="Q189" s="362">
        <f>SUM(H189:N189)</f>
        <v>1</v>
      </c>
      <c r="R189" s="362">
        <f>Q189*E189</f>
        <v>24</v>
      </c>
      <c r="S189" s="362">
        <f>Q189*F189</f>
        <v>0</v>
      </c>
      <c r="T189" s="437">
        <f>Q189*G189</f>
        <v>24</v>
      </c>
      <c r="U189" s="360"/>
      <c r="V189" s="362"/>
      <c r="W189" s="362"/>
      <c r="X189" s="362"/>
      <c r="Y189" s="362"/>
      <c r="Z189" s="362"/>
      <c r="AA189" s="362"/>
      <c r="AB189" s="362"/>
      <c r="AC189" s="362"/>
      <c r="AD189" s="362"/>
      <c r="AE189" s="362"/>
      <c r="AF189" s="362"/>
      <c r="AG189" s="363"/>
      <c r="AH189" s="364"/>
    </row>
    <row r="190" spans="1:34" ht="30.75" customHeight="1">
      <c r="A190" s="360">
        <v>6</v>
      </c>
      <c r="B190" s="420" t="s">
        <v>1334</v>
      </c>
      <c r="C190" s="367">
        <v>2</v>
      </c>
      <c r="D190" s="335" t="s">
        <v>1195</v>
      </c>
      <c r="E190" s="362">
        <v>24</v>
      </c>
      <c r="F190" s="362">
        <v>0</v>
      </c>
      <c r="G190" s="363">
        <f t="shared" si="62"/>
        <v>24</v>
      </c>
      <c r="H190" s="360"/>
      <c r="I190" s="362"/>
      <c r="J190" s="362">
        <v>1</v>
      </c>
      <c r="K190" s="362"/>
      <c r="L190" s="362"/>
      <c r="M190" s="362"/>
      <c r="N190" s="362"/>
      <c r="O190" s="362"/>
      <c r="P190" s="362"/>
      <c r="Q190" s="362">
        <f>SUM(H190:N190)</f>
        <v>1</v>
      </c>
      <c r="R190" s="362">
        <f>Q190*E190</f>
        <v>24</v>
      </c>
      <c r="S190" s="362">
        <f>Q190*F190</f>
        <v>0</v>
      </c>
      <c r="T190" s="437">
        <f>Q190*G190</f>
        <v>24</v>
      </c>
      <c r="U190" s="360"/>
      <c r="V190" s="362"/>
      <c r="W190" s="362"/>
      <c r="X190" s="362"/>
      <c r="Y190" s="362"/>
      <c r="Z190" s="362"/>
      <c r="AA190" s="362"/>
      <c r="AB190" s="362"/>
      <c r="AC190" s="362"/>
      <c r="AD190" s="362"/>
      <c r="AE190" s="362"/>
      <c r="AF190" s="362"/>
      <c r="AG190" s="363"/>
      <c r="AH190" s="364"/>
    </row>
    <row r="191" spans="1:34" ht="30.75" customHeight="1" thickBot="1">
      <c r="A191" s="360">
        <v>7</v>
      </c>
      <c r="B191" s="420" t="s">
        <v>1335</v>
      </c>
      <c r="C191" s="362" t="s">
        <v>1336</v>
      </c>
      <c r="D191" s="362" t="s">
        <v>1199</v>
      </c>
      <c r="E191" s="362">
        <v>25</v>
      </c>
      <c r="F191" s="362">
        <v>0</v>
      </c>
      <c r="G191" s="363">
        <f t="shared" si="62"/>
        <v>25</v>
      </c>
      <c r="H191" s="360"/>
      <c r="I191" s="362"/>
      <c r="J191" s="362">
        <v>1</v>
      </c>
      <c r="K191" s="362"/>
      <c r="L191" s="362"/>
      <c r="M191" s="362"/>
      <c r="N191" s="362"/>
      <c r="O191" s="362"/>
      <c r="P191" s="362"/>
      <c r="Q191" s="362">
        <f>SUM(H191:N191)</f>
        <v>1</v>
      </c>
      <c r="R191" s="362">
        <f>Q191*E191</f>
        <v>25</v>
      </c>
      <c r="S191" s="362">
        <f>Q191*F191</f>
        <v>0</v>
      </c>
      <c r="T191" s="437">
        <f>Q191*G191</f>
        <v>25</v>
      </c>
      <c r="U191" s="360"/>
      <c r="V191" s="362"/>
      <c r="W191" s="362"/>
      <c r="X191" s="362"/>
      <c r="Y191" s="362"/>
      <c r="Z191" s="362"/>
      <c r="AA191" s="362"/>
      <c r="AB191" s="362"/>
      <c r="AC191" s="362"/>
      <c r="AD191" s="362"/>
      <c r="AE191" s="362"/>
      <c r="AF191" s="362"/>
      <c r="AG191" s="363"/>
      <c r="AH191" s="364"/>
    </row>
    <row r="192" spans="1:34" ht="36.75" customHeight="1" thickTop="1" thickBot="1">
      <c r="A192" s="377"/>
      <c r="B192" s="378" t="s">
        <v>313</v>
      </c>
      <c r="C192" s="378"/>
      <c r="D192" s="378"/>
      <c r="E192" s="378"/>
      <c r="F192" s="378"/>
      <c r="G192" s="379"/>
      <c r="H192" s="391">
        <f t="shared" ref="H192:AG192" si="63">SUM(H185:H191)</f>
        <v>0</v>
      </c>
      <c r="I192" s="380">
        <f t="shared" si="63"/>
        <v>8</v>
      </c>
      <c r="J192" s="380">
        <f t="shared" si="63"/>
        <v>3</v>
      </c>
      <c r="K192" s="380">
        <f t="shared" si="63"/>
        <v>1</v>
      </c>
      <c r="L192" s="380">
        <f t="shared" si="63"/>
        <v>0</v>
      </c>
      <c r="M192" s="380">
        <f t="shared" si="63"/>
        <v>0</v>
      </c>
      <c r="N192" s="380">
        <f t="shared" si="63"/>
        <v>0</v>
      </c>
      <c r="O192" s="380">
        <f t="shared" si="63"/>
        <v>0</v>
      </c>
      <c r="P192" s="380">
        <f t="shared" si="63"/>
        <v>0</v>
      </c>
      <c r="Q192" s="380">
        <f t="shared" si="63"/>
        <v>12</v>
      </c>
      <c r="R192" s="380">
        <f t="shared" si="63"/>
        <v>375</v>
      </c>
      <c r="S192" s="380">
        <f t="shared" si="63"/>
        <v>144</v>
      </c>
      <c r="T192" s="380">
        <f t="shared" si="63"/>
        <v>519</v>
      </c>
      <c r="U192" s="380">
        <f t="shared" si="63"/>
        <v>10</v>
      </c>
      <c r="V192" s="380">
        <f t="shared" si="63"/>
        <v>1</v>
      </c>
      <c r="W192" s="380">
        <f t="shared" si="63"/>
        <v>0</v>
      </c>
      <c r="X192" s="380">
        <f t="shared" si="63"/>
        <v>0</v>
      </c>
      <c r="Y192" s="380">
        <f t="shared" si="63"/>
        <v>0</v>
      </c>
      <c r="Z192" s="380">
        <f t="shared" si="63"/>
        <v>0</v>
      </c>
      <c r="AA192" s="380">
        <f t="shared" si="63"/>
        <v>0</v>
      </c>
      <c r="AB192" s="380">
        <f t="shared" si="63"/>
        <v>1</v>
      </c>
      <c r="AC192" s="380">
        <f t="shared" si="63"/>
        <v>0</v>
      </c>
      <c r="AD192" s="380">
        <f t="shared" si="63"/>
        <v>12</v>
      </c>
      <c r="AE192" s="380">
        <f t="shared" si="63"/>
        <v>432</v>
      </c>
      <c r="AF192" s="380">
        <f t="shared" si="63"/>
        <v>216</v>
      </c>
      <c r="AG192" s="380">
        <f t="shared" si="63"/>
        <v>648</v>
      </c>
      <c r="AH192" s="381"/>
    </row>
    <row r="193" spans="1:34" ht="36.75" customHeight="1" thickTop="1">
      <c r="A193" s="354" t="s">
        <v>643</v>
      </c>
      <c r="B193" s="355"/>
      <c r="C193" s="356"/>
      <c r="D193" s="356"/>
      <c r="E193" s="356"/>
      <c r="F193" s="356"/>
      <c r="G193" s="357"/>
      <c r="H193" s="358"/>
      <c r="I193" s="356"/>
      <c r="J193" s="356"/>
      <c r="K193" s="356"/>
      <c r="L193" s="356"/>
      <c r="M193" s="356"/>
      <c r="N193" s="356"/>
      <c r="O193" s="356"/>
      <c r="P193" s="356"/>
      <c r="Q193" s="356"/>
      <c r="R193" s="356"/>
      <c r="S193" s="356"/>
      <c r="T193" s="357"/>
      <c r="U193" s="358"/>
      <c r="V193" s="356"/>
      <c r="W193" s="356"/>
      <c r="X193" s="356"/>
      <c r="Y193" s="356"/>
      <c r="Z193" s="356"/>
      <c r="AA193" s="356"/>
      <c r="AB193" s="356"/>
      <c r="AC193" s="356"/>
      <c r="AD193" s="356"/>
      <c r="AE193" s="356"/>
      <c r="AF193" s="356"/>
      <c r="AG193" s="357"/>
      <c r="AH193" s="382"/>
    </row>
    <row r="194" spans="1:34" ht="36.75" customHeight="1">
      <c r="A194" s="360">
        <v>1</v>
      </c>
      <c r="B194" s="395" t="s">
        <v>1337</v>
      </c>
      <c r="C194" s="362">
        <v>3</v>
      </c>
      <c r="D194" s="362" t="s">
        <v>744</v>
      </c>
      <c r="E194" s="362">
        <v>36</v>
      </c>
      <c r="F194" s="362">
        <v>18</v>
      </c>
      <c r="G194" s="363">
        <f>E194+F194</f>
        <v>54</v>
      </c>
      <c r="H194" s="360"/>
      <c r="I194" s="362"/>
      <c r="J194" s="362"/>
      <c r="K194" s="362"/>
      <c r="L194" s="362"/>
      <c r="M194" s="362"/>
      <c r="N194" s="362"/>
      <c r="O194" s="362"/>
      <c r="P194" s="362"/>
      <c r="Q194" s="362"/>
      <c r="R194" s="362"/>
      <c r="S194" s="362"/>
      <c r="T194" s="363"/>
      <c r="U194" s="360"/>
      <c r="V194" s="362">
        <v>1</v>
      </c>
      <c r="W194" s="362"/>
      <c r="X194" s="362"/>
      <c r="Y194" s="362"/>
      <c r="Z194" s="362"/>
      <c r="AA194" s="362"/>
      <c r="AB194" s="362"/>
      <c r="AC194" s="362"/>
      <c r="AD194" s="362">
        <f>SUM(U194:AA194)</f>
        <v>1</v>
      </c>
      <c r="AE194" s="362">
        <f>AD194*E194</f>
        <v>36</v>
      </c>
      <c r="AF194" s="362">
        <f>AD194*F194</f>
        <v>18</v>
      </c>
      <c r="AG194" s="363">
        <f>AD194*G194</f>
        <v>54</v>
      </c>
      <c r="AH194" s="364"/>
    </row>
    <row r="195" spans="1:34" ht="36.75" customHeight="1">
      <c r="A195" s="360">
        <v>2</v>
      </c>
      <c r="B195" s="395" t="s">
        <v>1338</v>
      </c>
      <c r="C195" s="362">
        <v>2</v>
      </c>
      <c r="D195" s="362" t="s">
        <v>1339</v>
      </c>
      <c r="E195" s="362">
        <v>11</v>
      </c>
      <c r="F195" s="362">
        <v>0</v>
      </c>
      <c r="G195" s="363">
        <f>E195+F195</f>
        <v>11</v>
      </c>
      <c r="H195" s="360"/>
      <c r="I195" s="362"/>
      <c r="J195" s="362">
        <v>1</v>
      </c>
      <c r="K195" s="362"/>
      <c r="L195" s="362"/>
      <c r="M195" s="362"/>
      <c r="N195" s="362"/>
      <c r="O195" s="362"/>
      <c r="P195" s="362"/>
      <c r="Q195" s="362">
        <f>SUM(H195:N195)</f>
        <v>1</v>
      </c>
      <c r="R195" s="362">
        <f>Q195*E195</f>
        <v>11</v>
      </c>
      <c r="S195" s="362">
        <f>Q195*F195</f>
        <v>0</v>
      </c>
      <c r="T195" s="437">
        <f>Q195*G195</f>
        <v>11</v>
      </c>
      <c r="U195" s="360"/>
      <c r="V195" s="362"/>
      <c r="W195" s="362"/>
      <c r="X195" s="362"/>
      <c r="Y195" s="362"/>
      <c r="Z195" s="362"/>
      <c r="AA195" s="362"/>
      <c r="AB195" s="362"/>
      <c r="AC195" s="362"/>
      <c r="AD195" s="362"/>
      <c r="AE195" s="362"/>
      <c r="AF195" s="362"/>
      <c r="AG195" s="363"/>
      <c r="AH195" s="364"/>
    </row>
    <row r="196" spans="1:34" ht="36.75" customHeight="1">
      <c r="A196" s="360">
        <v>3</v>
      </c>
      <c r="B196" s="366" t="s">
        <v>1340</v>
      </c>
      <c r="C196" s="362">
        <v>2</v>
      </c>
      <c r="D196" s="362" t="s">
        <v>1195</v>
      </c>
      <c r="E196" s="362">
        <v>24</v>
      </c>
      <c r="F196" s="362">
        <v>0</v>
      </c>
      <c r="G196" s="363">
        <f>E196+F196</f>
        <v>24</v>
      </c>
      <c r="H196" s="360"/>
      <c r="I196" s="362"/>
      <c r="J196" s="362">
        <v>1</v>
      </c>
      <c r="K196" s="362"/>
      <c r="L196" s="362"/>
      <c r="M196" s="362"/>
      <c r="N196" s="362"/>
      <c r="O196" s="362"/>
      <c r="P196" s="362"/>
      <c r="Q196" s="362">
        <f>SUM(H196:N196)</f>
        <v>1</v>
      </c>
      <c r="R196" s="362">
        <f>Q196*E196</f>
        <v>24</v>
      </c>
      <c r="S196" s="362">
        <f>Q196*F196</f>
        <v>0</v>
      </c>
      <c r="T196" s="437">
        <f>Q196*G196</f>
        <v>24</v>
      </c>
      <c r="U196" s="360"/>
      <c r="V196" s="362"/>
      <c r="W196" s="362"/>
      <c r="X196" s="362"/>
      <c r="Y196" s="362"/>
      <c r="Z196" s="362"/>
      <c r="AA196" s="362"/>
      <c r="AB196" s="362"/>
      <c r="AC196" s="362"/>
      <c r="AD196" s="362"/>
      <c r="AE196" s="362"/>
      <c r="AF196" s="362"/>
      <c r="AG196" s="363"/>
      <c r="AH196" s="364"/>
    </row>
    <row r="197" spans="1:34" ht="36.75" customHeight="1" thickBot="1">
      <c r="A197" s="360">
        <v>4</v>
      </c>
      <c r="B197" s="473" t="s">
        <v>1341</v>
      </c>
      <c r="C197" s="362">
        <v>1</v>
      </c>
      <c r="D197" s="362" t="s">
        <v>1227</v>
      </c>
      <c r="E197" s="362">
        <v>18</v>
      </c>
      <c r="F197" s="362">
        <v>0</v>
      </c>
      <c r="G197" s="363">
        <f>E197+F197</f>
        <v>18</v>
      </c>
      <c r="H197" s="360"/>
      <c r="I197" s="362"/>
      <c r="J197" s="362">
        <v>1</v>
      </c>
      <c r="K197" s="362"/>
      <c r="L197" s="362"/>
      <c r="M197" s="362"/>
      <c r="N197" s="362"/>
      <c r="O197" s="362"/>
      <c r="P197" s="362"/>
      <c r="Q197" s="362">
        <f>SUM(H197:N197)</f>
        <v>1</v>
      </c>
      <c r="R197" s="362">
        <f>Q197*E197</f>
        <v>18</v>
      </c>
      <c r="S197" s="362">
        <f>Q197*F197</f>
        <v>0</v>
      </c>
      <c r="T197" s="437">
        <f>Q197*G197</f>
        <v>18</v>
      </c>
      <c r="U197" s="360"/>
      <c r="V197" s="362"/>
      <c r="W197" s="362"/>
      <c r="X197" s="362"/>
      <c r="Y197" s="362"/>
      <c r="Z197" s="362"/>
      <c r="AA197" s="362"/>
      <c r="AB197" s="362"/>
      <c r="AC197" s="362"/>
      <c r="AD197" s="362"/>
      <c r="AE197" s="362"/>
      <c r="AF197" s="362"/>
      <c r="AG197" s="363"/>
      <c r="AH197" s="364"/>
    </row>
    <row r="198" spans="1:34" ht="36.75" customHeight="1" thickTop="1" thickBot="1">
      <c r="A198" s="377"/>
      <c r="B198" s="378" t="s">
        <v>313</v>
      </c>
      <c r="C198" s="378"/>
      <c r="D198" s="378"/>
      <c r="E198" s="378"/>
      <c r="F198" s="378"/>
      <c r="G198" s="379"/>
      <c r="H198" s="391">
        <f t="shared" ref="H198:AG198" si="64">SUM(H194:H197)</f>
        <v>0</v>
      </c>
      <c r="I198" s="380">
        <f t="shared" si="64"/>
        <v>0</v>
      </c>
      <c r="J198" s="380">
        <f t="shared" si="64"/>
        <v>3</v>
      </c>
      <c r="K198" s="380">
        <f t="shared" si="64"/>
        <v>0</v>
      </c>
      <c r="L198" s="380">
        <f t="shared" si="64"/>
        <v>0</v>
      </c>
      <c r="M198" s="380">
        <f t="shared" si="64"/>
        <v>0</v>
      </c>
      <c r="N198" s="380">
        <f t="shared" si="64"/>
        <v>0</v>
      </c>
      <c r="O198" s="380">
        <f t="shared" si="64"/>
        <v>0</v>
      </c>
      <c r="P198" s="380">
        <f t="shared" si="64"/>
        <v>0</v>
      </c>
      <c r="Q198" s="380">
        <f t="shared" si="64"/>
        <v>3</v>
      </c>
      <c r="R198" s="380">
        <f t="shared" si="64"/>
        <v>53</v>
      </c>
      <c r="S198" s="380">
        <f t="shared" si="64"/>
        <v>0</v>
      </c>
      <c r="T198" s="392">
        <f t="shared" si="64"/>
        <v>53</v>
      </c>
      <c r="U198" s="391">
        <f t="shared" si="64"/>
        <v>0</v>
      </c>
      <c r="V198" s="380">
        <f t="shared" si="64"/>
        <v>1</v>
      </c>
      <c r="W198" s="380">
        <f t="shared" si="64"/>
        <v>0</v>
      </c>
      <c r="X198" s="380">
        <f t="shared" si="64"/>
        <v>0</v>
      </c>
      <c r="Y198" s="380">
        <f t="shared" si="64"/>
        <v>0</v>
      </c>
      <c r="Z198" s="380">
        <f t="shared" si="64"/>
        <v>0</v>
      </c>
      <c r="AA198" s="380">
        <f t="shared" si="64"/>
        <v>0</v>
      </c>
      <c r="AB198" s="380">
        <f t="shared" si="64"/>
        <v>0</v>
      </c>
      <c r="AC198" s="380">
        <f t="shared" si="64"/>
        <v>0</v>
      </c>
      <c r="AD198" s="380">
        <f t="shared" si="64"/>
        <v>1</v>
      </c>
      <c r="AE198" s="380">
        <f t="shared" si="64"/>
        <v>36</v>
      </c>
      <c r="AF198" s="380">
        <f t="shared" si="64"/>
        <v>18</v>
      </c>
      <c r="AG198" s="424">
        <f t="shared" si="64"/>
        <v>54</v>
      </c>
      <c r="AH198" s="381"/>
    </row>
    <row r="199" spans="1:34" ht="36.75" customHeight="1" thickTop="1">
      <c r="A199" s="354" t="s">
        <v>344</v>
      </c>
      <c r="B199" s="355"/>
      <c r="C199" s="356"/>
      <c r="D199" s="356"/>
      <c r="E199" s="356"/>
      <c r="F199" s="356"/>
      <c r="G199" s="357"/>
      <c r="H199" s="358"/>
      <c r="I199" s="356"/>
      <c r="J199" s="356"/>
      <c r="K199" s="356"/>
      <c r="L199" s="356"/>
      <c r="M199" s="356"/>
      <c r="N199" s="356"/>
      <c r="O199" s="356"/>
      <c r="P199" s="356"/>
      <c r="Q199" s="356"/>
      <c r="R199" s="356"/>
      <c r="S199" s="356"/>
      <c r="T199" s="357"/>
      <c r="U199" s="358"/>
      <c r="V199" s="356"/>
      <c r="W199" s="356"/>
      <c r="X199" s="356"/>
      <c r="Y199" s="356"/>
      <c r="Z199" s="356"/>
      <c r="AA199" s="356"/>
      <c r="AB199" s="356"/>
      <c r="AC199" s="356"/>
      <c r="AD199" s="356"/>
      <c r="AE199" s="356"/>
      <c r="AF199" s="356"/>
      <c r="AG199" s="357"/>
      <c r="AH199" s="382"/>
    </row>
    <row r="200" spans="1:34" ht="36.75" customHeight="1">
      <c r="A200" s="360">
        <v>1</v>
      </c>
      <c r="B200" s="394" t="s">
        <v>1342</v>
      </c>
      <c r="C200" s="362">
        <v>3</v>
      </c>
      <c r="D200" s="362" t="s">
        <v>1224</v>
      </c>
      <c r="E200" s="362">
        <v>36</v>
      </c>
      <c r="F200" s="362">
        <v>0</v>
      </c>
      <c r="G200" s="363">
        <f t="shared" ref="G200:G208" si="65">E200+F200</f>
        <v>36</v>
      </c>
      <c r="H200" s="360"/>
      <c r="I200" s="362"/>
      <c r="J200" s="362">
        <v>2</v>
      </c>
      <c r="K200" s="362"/>
      <c r="L200" s="362"/>
      <c r="M200" s="362"/>
      <c r="N200" s="362"/>
      <c r="O200" s="362"/>
      <c r="P200" s="362"/>
      <c r="Q200" s="362">
        <f t="shared" ref="Q200:Q208" si="66">SUM(H200:N200)</f>
        <v>2</v>
      </c>
      <c r="R200" s="362">
        <f t="shared" ref="R200:R208" si="67">Q200*E200</f>
        <v>72</v>
      </c>
      <c r="S200" s="362">
        <f t="shared" ref="S200:S208" si="68">Q200*F200</f>
        <v>0</v>
      </c>
      <c r="T200" s="437">
        <f t="shared" ref="T200:T208" si="69">Q200*G200</f>
        <v>72</v>
      </c>
      <c r="U200" s="360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363"/>
      <c r="AH200" s="364"/>
    </row>
    <row r="201" spans="1:34" ht="36.75" customHeight="1">
      <c r="A201" s="360">
        <v>2</v>
      </c>
      <c r="B201" s="420" t="s">
        <v>1343</v>
      </c>
      <c r="C201" s="362">
        <v>3</v>
      </c>
      <c r="D201" s="362" t="s">
        <v>1224</v>
      </c>
      <c r="E201" s="362">
        <v>36</v>
      </c>
      <c r="F201" s="362">
        <v>0</v>
      </c>
      <c r="G201" s="363">
        <f t="shared" si="65"/>
        <v>36</v>
      </c>
      <c r="H201" s="360"/>
      <c r="I201" s="362"/>
      <c r="J201" s="362">
        <v>2</v>
      </c>
      <c r="K201" s="362"/>
      <c r="L201" s="362"/>
      <c r="M201" s="362"/>
      <c r="N201" s="362"/>
      <c r="O201" s="362"/>
      <c r="P201" s="362"/>
      <c r="Q201" s="362">
        <f t="shared" si="66"/>
        <v>2</v>
      </c>
      <c r="R201" s="362">
        <f t="shared" si="67"/>
        <v>72</v>
      </c>
      <c r="S201" s="362">
        <f t="shared" si="68"/>
        <v>0</v>
      </c>
      <c r="T201" s="437">
        <f t="shared" si="69"/>
        <v>72</v>
      </c>
      <c r="U201" s="360"/>
      <c r="V201" s="362"/>
      <c r="W201" s="362"/>
      <c r="X201" s="362"/>
      <c r="Y201" s="362"/>
      <c r="Z201" s="362"/>
      <c r="AA201" s="362"/>
      <c r="AB201" s="362"/>
      <c r="AC201" s="362"/>
      <c r="AD201" s="362"/>
      <c r="AE201" s="362"/>
      <c r="AF201" s="362"/>
      <c r="AG201" s="363"/>
      <c r="AH201" s="364"/>
    </row>
    <row r="202" spans="1:34" ht="36.75" customHeight="1">
      <c r="A202" s="360">
        <v>3</v>
      </c>
      <c r="B202" s="420" t="s">
        <v>1342</v>
      </c>
      <c r="C202" s="362">
        <v>1</v>
      </c>
      <c r="D202" s="362" t="s">
        <v>1234</v>
      </c>
      <c r="E202" s="362">
        <v>12</v>
      </c>
      <c r="F202" s="362">
        <v>0</v>
      </c>
      <c r="G202" s="363">
        <f t="shared" si="65"/>
        <v>12</v>
      </c>
      <c r="H202" s="360"/>
      <c r="I202" s="362"/>
      <c r="J202" s="362">
        <v>1</v>
      </c>
      <c r="K202" s="362"/>
      <c r="L202" s="362"/>
      <c r="M202" s="362"/>
      <c r="N202" s="362"/>
      <c r="O202" s="362"/>
      <c r="P202" s="362"/>
      <c r="Q202" s="362">
        <f t="shared" si="66"/>
        <v>1</v>
      </c>
      <c r="R202" s="362">
        <f t="shared" si="67"/>
        <v>12</v>
      </c>
      <c r="S202" s="362">
        <f t="shared" si="68"/>
        <v>0</v>
      </c>
      <c r="T202" s="437">
        <f t="shared" si="69"/>
        <v>12</v>
      </c>
      <c r="U202" s="360"/>
      <c r="V202" s="362"/>
      <c r="W202" s="362"/>
      <c r="X202" s="362"/>
      <c r="Y202" s="362"/>
      <c r="Z202" s="362"/>
      <c r="AA202" s="362"/>
      <c r="AB202" s="362"/>
      <c r="AC202" s="362"/>
      <c r="AD202" s="362"/>
      <c r="AE202" s="362"/>
      <c r="AF202" s="362"/>
      <c r="AG202" s="363"/>
      <c r="AH202" s="364"/>
    </row>
    <row r="203" spans="1:34" ht="36.75" customHeight="1">
      <c r="A203" s="360">
        <v>4</v>
      </c>
      <c r="B203" s="420" t="s">
        <v>1344</v>
      </c>
      <c r="C203" s="362">
        <v>1</v>
      </c>
      <c r="D203" s="362" t="s">
        <v>1234</v>
      </c>
      <c r="E203" s="362">
        <v>12</v>
      </c>
      <c r="F203" s="362">
        <v>0</v>
      </c>
      <c r="G203" s="363">
        <f t="shared" si="65"/>
        <v>12</v>
      </c>
      <c r="H203" s="360"/>
      <c r="I203" s="362"/>
      <c r="J203" s="362">
        <v>1</v>
      </c>
      <c r="K203" s="362"/>
      <c r="L203" s="362"/>
      <c r="M203" s="362"/>
      <c r="N203" s="362"/>
      <c r="O203" s="362"/>
      <c r="P203" s="362"/>
      <c r="Q203" s="362">
        <f t="shared" si="66"/>
        <v>1</v>
      </c>
      <c r="R203" s="362">
        <f t="shared" si="67"/>
        <v>12</v>
      </c>
      <c r="S203" s="362">
        <f t="shared" si="68"/>
        <v>0</v>
      </c>
      <c r="T203" s="437">
        <f t="shared" si="69"/>
        <v>12</v>
      </c>
      <c r="U203" s="360"/>
      <c r="V203" s="362"/>
      <c r="W203" s="362"/>
      <c r="X203" s="362"/>
      <c r="Y203" s="362"/>
      <c r="Z203" s="362"/>
      <c r="AA203" s="362"/>
      <c r="AB203" s="362"/>
      <c r="AC203" s="362"/>
      <c r="AD203" s="362"/>
      <c r="AE203" s="362"/>
      <c r="AF203" s="362"/>
      <c r="AG203" s="363"/>
      <c r="AH203" s="364"/>
    </row>
    <row r="204" spans="1:34" ht="36.75" customHeight="1">
      <c r="A204" s="360">
        <v>5</v>
      </c>
      <c r="B204" s="420" t="s">
        <v>1345</v>
      </c>
      <c r="C204" s="362">
        <v>2</v>
      </c>
      <c r="D204" s="362" t="s">
        <v>1346</v>
      </c>
      <c r="E204" s="362">
        <v>43</v>
      </c>
      <c r="F204" s="362">
        <v>0</v>
      </c>
      <c r="G204" s="363">
        <f t="shared" si="65"/>
        <v>43</v>
      </c>
      <c r="H204" s="360"/>
      <c r="I204" s="362"/>
      <c r="J204" s="362">
        <v>2</v>
      </c>
      <c r="K204" s="362"/>
      <c r="L204" s="362"/>
      <c r="M204" s="362"/>
      <c r="N204" s="362"/>
      <c r="O204" s="362"/>
      <c r="P204" s="362"/>
      <c r="Q204" s="362">
        <f t="shared" si="66"/>
        <v>2</v>
      </c>
      <c r="R204" s="362">
        <f t="shared" si="67"/>
        <v>86</v>
      </c>
      <c r="S204" s="362">
        <f t="shared" si="68"/>
        <v>0</v>
      </c>
      <c r="T204" s="363">
        <f t="shared" si="69"/>
        <v>86</v>
      </c>
      <c r="U204" s="360"/>
      <c r="V204" s="362"/>
      <c r="W204" s="362"/>
      <c r="X204" s="362"/>
      <c r="Y204" s="362"/>
      <c r="Z204" s="362"/>
      <c r="AA204" s="362"/>
      <c r="AB204" s="362"/>
      <c r="AC204" s="362"/>
      <c r="AD204" s="362"/>
      <c r="AE204" s="362"/>
      <c r="AF204" s="362"/>
      <c r="AG204" s="363"/>
      <c r="AH204" s="364"/>
    </row>
    <row r="205" spans="1:34" ht="36.75" customHeight="1">
      <c r="A205" s="360">
        <v>6</v>
      </c>
      <c r="B205" s="420" t="s">
        <v>1347</v>
      </c>
      <c r="C205" s="362">
        <v>1</v>
      </c>
      <c r="D205" s="362" t="s">
        <v>1346</v>
      </c>
      <c r="E205" s="362">
        <v>43</v>
      </c>
      <c r="F205" s="362">
        <v>0</v>
      </c>
      <c r="G205" s="363">
        <f t="shared" si="65"/>
        <v>43</v>
      </c>
      <c r="H205" s="360"/>
      <c r="I205" s="362"/>
      <c r="J205" s="362">
        <v>2</v>
      </c>
      <c r="K205" s="362"/>
      <c r="L205" s="362"/>
      <c r="M205" s="362"/>
      <c r="N205" s="362"/>
      <c r="O205" s="362"/>
      <c r="P205" s="362"/>
      <c r="Q205" s="362">
        <f t="shared" si="66"/>
        <v>2</v>
      </c>
      <c r="R205" s="362">
        <f t="shared" si="67"/>
        <v>86</v>
      </c>
      <c r="S205" s="362">
        <f t="shared" si="68"/>
        <v>0</v>
      </c>
      <c r="T205" s="363">
        <f t="shared" si="69"/>
        <v>86</v>
      </c>
      <c r="U205" s="360"/>
      <c r="V205" s="362"/>
      <c r="W205" s="362"/>
      <c r="X205" s="362"/>
      <c r="Y205" s="362"/>
      <c r="Z205" s="362"/>
      <c r="AA205" s="362"/>
      <c r="AB205" s="362"/>
      <c r="AC205" s="362"/>
      <c r="AD205" s="362"/>
      <c r="AE205" s="362"/>
      <c r="AF205" s="362"/>
      <c r="AG205" s="363"/>
      <c r="AH205" s="364"/>
    </row>
    <row r="206" spans="1:34" ht="36.75" customHeight="1">
      <c r="A206" s="360">
        <v>7</v>
      </c>
      <c r="B206" s="361" t="s">
        <v>1348</v>
      </c>
      <c r="C206" s="362">
        <v>3</v>
      </c>
      <c r="D206" s="362" t="s">
        <v>1229</v>
      </c>
      <c r="E206" s="362">
        <v>21</v>
      </c>
      <c r="F206" s="362">
        <v>0</v>
      </c>
      <c r="G206" s="363">
        <f t="shared" si="65"/>
        <v>21</v>
      </c>
      <c r="H206" s="360"/>
      <c r="I206" s="362"/>
      <c r="J206" s="362">
        <v>2</v>
      </c>
      <c r="K206" s="362"/>
      <c r="L206" s="362"/>
      <c r="M206" s="362"/>
      <c r="N206" s="362"/>
      <c r="O206" s="362"/>
      <c r="P206" s="362"/>
      <c r="Q206" s="362">
        <f t="shared" si="66"/>
        <v>2</v>
      </c>
      <c r="R206" s="362">
        <f t="shared" si="67"/>
        <v>42</v>
      </c>
      <c r="S206" s="362">
        <f t="shared" si="68"/>
        <v>0</v>
      </c>
      <c r="T206" s="363">
        <f t="shared" si="69"/>
        <v>42</v>
      </c>
      <c r="U206" s="360"/>
      <c r="V206" s="362"/>
      <c r="W206" s="362"/>
      <c r="X206" s="362"/>
      <c r="Y206" s="362"/>
      <c r="Z206" s="362"/>
      <c r="AA206" s="362"/>
      <c r="AB206" s="362"/>
      <c r="AC206" s="362"/>
      <c r="AD206" s="362"/>
      <c r="AE206" s="362"/>
      <c r="AF206" s="362"/>
      <c r="AG206" s="363"/>
      <c r="AH206" s="364"/>
    </row>
    <row r="207" spans="1:34" ht="36.75" customHeight="1">
      <c r="A207" s="360">
        <v>8</v>
      </c>
      <c r="B207" s="440" t="s">
        <v>1349</v>
      </c>
      <c r="C207" s="402">
        <v>2</v>
      </c>
      <c r="D207" s="402" t="s">
        <v>1195</v>
      </c>
      <c r="E207" s="402">
        <v>24</v>
      </c>
      <c r="F207" s="402">
        <v>0</v>
      </c>
      <c r="G207" s="404">
        <f t="shared" si="65"/>
        <v>24</v>
      </c>
      <c r="H207" s="441"/>
      <c r="I207" s="402"/>
      <c r="J207" s="451">
        <v>2</v>
      </c>
      <c r="K207" s="402"/>
      <c r="L207" s="402"/>
      <c r="M207" s="402"/>
      <c r="N207" s="402"/>
      <c r="O207" s="402"/>
      <c r="P207" s="402"/>
      <c r="Q207" s="402">
        <f t="shared" si="66"/>
        <v>2</v>
      </c>
      <c r="R207" s="402">
        <f t="shared" si="67"/>
        <v>48</v>
      </c>
      <c r="S207" s="402">
        <f t="shared" si="68"/>
        <v>0</v>
      </c>
      <c r="T207" s="404">
        <f t="shared" si="69"/>
        <v>48</v>
      </c>
      <c r="U207" s="441"/>
      <c r="V207" s="402"/>
      <c r="W207" s="402"/>
      <c r="X207" s="402"/>
      <c r="Y207" s="402"/>
      <c r="Z207" s="402"/>
      <c r="AA207" s="402"/>
      <c r="AB207" s="402"/>
      <c r="AC207" s="402"/>
      <c r="AD207" s="402"/>
      <c r="AE207" s="402"/>
      <c r="AF207" s="402"/>
      <c r="AG207" s="404"/>
      <c r="AH207" s="443"/>
    </row>
    <row r="208" spans="1:34" ht="36.75" customHeight="1" thickBot="1">
      <c r="A208" s="360">
        <v>9</v>
      </c>
      <c r="B208" s="361" t="s">
        <v>1350</v>
      </c>
      <c r="C208" s="362">
        <v>4</v>
      </c>
      <c r="D208" s="362" t="s">
        <v>1351</v>
      </c>
      <c r="E208" s="362">
        <v>60</v>
      </c>
      <c r="F208" s="362">
        <v>0</v>
      </c>
      <c r="G208" s="396">
        <f t="shared" si="65"/>
        <v>60</v>
      </c>
      <c r="H208" s="360"/>
      <c r="I208" s="362"/>
      <c r="J208" s="362">
        <v>2</v>
      </c>
      <c r="K208" s="362"/>
      <c r="L208" s="362"/>
      <c r="M208" s="362"/>
      <c r="N208" s="362"/>
      <c r="O208" s="362"/>
      <c r="P208" s="362"/>
      <c r="Q208" s="362">
        <f t="shared" si="66"/>
        <v>2</v>
      </c>
      <c r="R208" s="362">
        <f t="shared" si="67"/>
        <v>120</v>
      </c>
      <c r="S208" s="362">
        <f t="shared" si="68"/>
        <v>0</v>
      </c>
      <c r="T208" s="396">
        <f t="shared" si="69"/>
        <v>120</v>
      </c>
      <c r="U208" s="360"/>
      <c r="V208" s="362"/>
      <c r="W208" s="362"/>
      <c r="X208" s="362"/>
      <c r="Y208" s="362"/>
      <c r="Z208" s="362"/>
      <c r="AA208" s="362"/>
      <c r="AB208" s="362"/>
      <c r="AC208" s="362"/>
      <c r="AD208" s="362"/>
      <c r="AE208" s="362"/>
      <c r="AF208" s="362"/>
      <c r="AG208" s="396"/>
      <c r="AH208" s="364"/>
    </row>
    <row r="209" spans="1:34" ht="36.75" customHeight="1" thickTop="1" thickBot="1">
      <c r="A209" s="377"/>
      <c r="B209" s="378" t="s">
        <v>313</v>
      </c>
      <c r="C209" s="378"/>
      <c r="D209" s="378"/>
      <c r="E209" s="378"/>
      <c r="F209" s="378"/>
      <c r="G209" s="379"/>
      <c r="H209" s="391">
        <f t="shared" ref="H209:AC209" si="70">SUM(H200:H208)</f>
        <v>0</v>
      </c>
      <c r="I209" s="380">
        <f t="shared" si="70"/>
        <v>0</v>
      </c>
      <c r="J209" s="380">
        <f t="shared" si="70"/>
        <v>16</v>
      </c>
      <c r="K209" s="380">
        <f t="shared" si="70"/>
        <v>0</v>
      </c>
      <c r="L209" s="380">
        <f t="shared" si="70"/>
        <v>0</v>
      </c>
      <c r="M209" s="380">
        <f t="shared" si="70"/>
        <v>0</v>
      </c>
      <c r="N209" s="380">
        <f t="shared" si="70"/>
        <v>0</v>
      </c>
      <c r="O209" s="380">
        <f t="shared" si="70"/>
        <v>0</v>
      </c>
      <c r="P209" s="380">
        <f t="shared" si="70"/>
        <v>0</v>
      </c>
      <c r="Q209" s="380">
        <f t="shared" si="70"/>
        <v>16</v>
      </c>
      <c r="R209" s="380">
        <f t="shared" si="70"/>
        <v>550</v>
      </c>
      <c r="S209" s="380">
        <f t="shared" si="70"/>
        <v>0</v>
      </c>
      <c r="T209" s="380">
        <f t="shared" si="70"/>
        <v>550</v>
      </c>
      <c r="U209" s="391">
        <f t="shared" si="70"/>
        <v>0</v>
      </c>
      <c r="V209" s="380">
        <f t="shared" si="70"/>
        <v>0</v>
      </c>
      <c r="W209" s="380">
        <f t="shared" si="70"/>
        <v>0</v>
      </c>
      <c r="X209" s="380">
        <f t="shared" si="70"/>
        <v>0</v>
      </c>
      <c r="Y209" s="380">
        <f t="shared" si="70"/>
        <v>0</v>
      </c>
      <c r="Z209" s="380">
        <f t="shared" si="70"/>
        <v>0</v>
      </c>
      <c r="AA209" s="380">
        <f t="shared" si="70"/>
        <v>0</v>
      </c>
      <c r="AB209" s="380">
        <f t="shared" si="70"/>
        <v>0</v>
      </c>
      <c r="AC209" s="380">
        <f t="shared" si="70"/>
        <v>0</v>
      </c>
      <c r="AD209" s="380">
        <f>SUM(AD200:AD208)</f>
        <v>0</v>
      </c>
      <c r="AE209" s="380">
        <f>SUM(AE200:AE208)</f>
        <v>0</v>
      </c>
      <c r="AF209" s="380">
        <f>SUM(AF200:AF208)</f>
        <v>0</v>
      </c>
      <c r="AG209" s="380">
        <f>SUM(AG200:AG208)</f>
        <v>0</v>
      </c>
      <c r="AH209" s="381"/>
    </row>
    <row r="210" spans="1:34" ht="36.75" customHeight="1" thickTop="1">
      <c r="A210" s="354" t="s">
        <v>342</v>
      </c>
      <c r="B210" s="355"/>
      <c r="C210" s="356"/>
      <c r="D210" s="356"/>
      <c r="E210" s="356"/>
      <c r="F210" s="356"/>
      <c r="G210" s="357"/>
      <c r="H210" s="358"/>
      <c r="I210" s="356"/>
      <c r="J210" s="356"/>
      <c r="K210" s="356"/>
      <c r="L210" s="356"/>
      <c r="M210" s="356"/>
      <c r="N210" s="356"/>
      <c r="O210" s="356"/>
      <c r="P210" s="356"/>
      <c r="Q210" s="356"/>
      <c r="R210" s="356"/>
      <c r="S210" s="356"/>
      <c r="T210" s="357"/>
      <c r="U210" s="358"/>
      <c r="V210" s="356"/>
      <c r="W210" s="356"/>
      <c r="X210" s="356"/>
      <c r="Y210" s="356"/>
      <c r="Z210" s="356"/>
      <c r="AA210" s="356"/>
      <c r="AB210" s="356"/>
      <c r="AC210" s="356"/>
      <c r="AD210" s="356"/>
      <c r="AE210" s="356"/>
      <c r="AF210" s="356"/>
      <c r="AG210" s="357"/>
      <c r="AH210" s="382"/>
    </row>
    <row r="211" spans="1:34" ht="27.75" customHeight="1">
      <c r="A211" s="360">
        <v>1</v>
      </c>
      <c r="B211" s="383" t="s">
        <v>424</v>
      </c>
      <c r="C211" s="362">
        <v>3</v>
      </c>
      <c r="D211" s="362" t="s">
        <v>744</v>
      </c>
      <c r="E211" s="362">
        <v>36</v>
      </c>
      <c r="F211" s="362">
        <v>18</v>
      </c>
      <c r="G211" s="396">
        <f t="shared" ref="G211:G223" si="71">E211+F211</f>
        <v>54</v>
      </c>
      <c r="H211" s="360">
        <v>9</v>
      </c>
      <c r="I211" s="362"/>
      <c r="J211" s="362"/>
      <c r="K211" s="362"/>
      <c r="L211" s="362"/>
      <c r="M211" s="362"/>
      <c r="N211" s="362"/>
      <c r="O211" s="362"/>
      <c r="P211" s="362"/>
      <c r="Q211" s="362">
        <f>SUM(H211:N211)</f>
        <v>9</v>
      </c>
      <c r="R211" s="362">
        <f>Q211*E211</f>
        <v>324</v>
      </c>
      <c r="S211" s="362">
        <f>Q211*F211</f>
        <v>162</v>
      </c>
      <c r="T211" s="363">
        <f>Q211*G211</f>
        <v>486</v>
      </c>
      <c r="U211" s="360"/>
      <c r="V211" s="362"/>
      <c r="W211" s="362"/>
      <c r="X211" s="362"/>
      <c r="Y211" s="362"/>
      <c r="Z211" s="362"/>
      <c r="AA211" s="362"/>
      <c r="AB211" s="362"/>
      <c r="AC211" s="362"/>
      <c r="AD211" s="362"/>
      <c r="AE211" s="362"/>
      <c r="AF211" s="362"/>
      <c r="AG211" s="363"/>
      <c r="AH211" s="364"/>
    </row>
    <row r="212" spans="1:34" ht="27.75" customHeight="1">
      <c r="A212" s="360">
        <v>2</v>
      </c>
      <c r="B212" s="383" t="s">
        <v>1352</v>
      </c>
      <c r="C212" s="362">
        <v>3</v>
      </c>
      <c r="D212" s="362" t="s">
        <v>744</v>
      </c>
      <c r="E212" s="362">
        <v>36</v>
      </c>
      <c r="F212" s="362">
        <v>18</v>
      </c>
      <c r="G212" s="396">
        <f t="shared" si="71"/>
        <v>54</v>
      </c>
      <c r="H212" s="360"/>
      <c r="I212" s="362"/>
      <c r="J212" s="362"/>
      <c r="K212" s="362"/>
      <c r="L212" s="362"/>
      <c r="M212" s="362"/>
      <c r="N212" s="362"/>
      <c r="O212" s="362">
        <v>1</v>
      </c>
      <c r="P212" s="362"/>
      <c r="Q212" s="362">
        <f>SUM(H212:P212)</f>
        <v>1</v>
      </c>
      <c r="R212" s="362">
        <f>Q212*E212</f>
        <v>36</v>
      </c>
      <c r="S212" s="362">
        <f>Q212*F212</f>
        <v>18</v>
      </c>
      <c r="T212" s="363">
        <f>Q212*G212</f>
        <v>54</v>
      </c>
      <c r="U212" s="360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363"/>
      <c r="AH212" s="364" t="s">
        <v>1193</v>
      </c>
    </row>
    <row r="213" spans="1:34" ht="27.75" customHeight="1">
      <c r="A213" s="360">
        <v>3</v>
      </c>
      <c r="B213" s="383" t="s">
        <v>115</v>
      </c>
      <c r="C213" s="362">
        <v>3</v>
      </c>
      <c r="D213" s="362" t="s">
        <v>744</v>
      </c>
      <c r="E213" s="362">
        <v>36</v>
      </c>
      <c r="F213" s="362">
        <v>18</v>
      </c>
      <c r="G213" s="396">
        <f t="shared" si="71"/>
        <v>54</v>
      </c>
      <c r="H213" s="360">
        <v>1</v>
      </c>
      <c r="I213" s="362"/>
      <c r="J213" s="362"/>
      <c r="K213" s="362"/>
      <c r="L213" s="362"/>
      <c r="M213" s="362"/>
      <c r="N213" s="362"/>
      <c r="O213" s="362"/>
      <c r="P213" s="362"/>
      <c r="Q213" s="362">
        <f>SUM(H213:N213)</f>
        <v>1</v>
      </c>
      <c r="R213" s="362">
        <f>Q213*E213</f>
        <v>36</v>
      </c>
      <c r="S213" s="362">
        <f>Q213*F213</f>
        <v>18</v>
      </c>
      <c r="T213" s="363">
        <f>Q213*G213</f>
        <v>54</v>
      </c>
      <c r="U213" s="360"/>
      <c r="V213" s="362">
        <v>8</v>
      </c>
      <c r="W213" s="362"/>
      <c r="X213" s="362"/>
      <c r="Y213" s="362"/>
      <c r="Z213" s="362"/>
      <c r="AA213" s="362"/>
      <c r="AB213" s="362"/>
      <c r="AC213" s="362"/>
      <c r="AD213" s="362">
        <f>SUM(U213:AA213)</f>
        <v>8</v>
      </c>
      <c r="AE213" s="362">
        <f>AD213*E213</f>
        <v>288</v>
      </c>
      <c r="AF213" s="362">
        <f>AD213*F213</f>
        <v>144</v>
      </c>
      <c r="AG213" s="396">
        <f>AD213*G213</f>
        <v>432</v>
      </c>
      <c r="AH213" s="364"/>
    </row>
    <row r="214" spans="1:34" ht="27.75" customHeight="1">
      <c r="A214" s="360">
        <v>4</v>
      </c>
      <c r="B214" s="361" t="s">
        <v>1353</v>
      </c>
      <c r="C214" s="362">
        <v>2</v>
      </c>
      <c r="D214" s="362" t="s">
        <v>1204</v>
      </c>
      <c r="E214" s="362">
        <v>14</v>
      </c>
      <c r="F214" s="362">
        <v>0</v>
      </c>
      <c r="G214" s="396">
        <f t="shared" si="71"/>
        <v>14</v>
      </c>
      <c r="H214" s="360"/>
      <c r="I214" s="362"/>
      <c r="J214" s="362"/>
      <c r="K214" s="362">
        <v>1</v>
      </c>
      <c r="L214" s="362"/>
      <c r="M214" s="362"/>
      <c r="N214" s="362"/>
      <c r="O214" s="374"/>
      <c r="P214" s="374"/>
      <c r="Q214" s="374">
        <f>SUM(H214:N214)</f>
        <v>1</v>
      </c>
      <c r="R214" s="374">
        <f>Q214*E214</f>
        <v>14</v>
      </c>
      <c r="S214" s="374">
        <f>Q214*F214</f>
        <v>0</v>
      </c>
      <c r="T214" s="404">
        <f>Q214*G214</f>
        <v>14</v>
      </c>
      <c r="U214" s="360"/>
      <c r="V214" s="362"/>
      <c r="W214" s="362"/>
      <c r="X214" s="362"/>
      <c r="Y214" s="362"/>
      <c r="Z214" s="362"/>
      <c r="AA214" s="362"/>
      <c r="AB214" s="362"/>
      <c r="AC214" s="362"/>
      <c r="AD214" s="362"/>
      <c r="AE214" s="362"/>
      <c r="AF214" s="362"/>
      <c r="AG214" s="363"/>
      <c r="AH214" s="364"/>
    </row>
    <row r="215" spans="1:34" ht="36.75" customHeight="1">
      <c r="A215" s="360">
        <v>5</v>
      </c>
      <c r="B215" s="361" t="s">
        <v>1354</v>
      </c>
      <c r="C215" s="362">
        <v>3</v>
      </c>
      <c r="D215" s="362" t="s">
        <v>1292</v>
      </c>
      <c r="E215" s="362">
        <v>56</v>
      </c>
      <c r="F215" s="362">
        <v>0</v>
      </c>
      <c r="G215" s="396">
        <f t="shared" si="71"/>
        <v>56</v>
      </c>
      <c r="H215" s="360"/>
      <c r="I215" s="362"/>
      <c r="J215" s="362"/>
      <c r="K215" s="362">
        <v>1</v>
      </c>
      <c r="L215" s="362"/>
      <c r="M215" s="362"/>
      <c r="N215" s="362"/>
      <c r="O215" s="374"/>
      <c r="P215" s="374"/>
      <c r="Q215" s="374">
        <f>SUM(H215:N215)</f>
        <v>1</v>
      </c>
      <c r="R215" s="374">
        <f>Q215*E215</f>
        <v>56</v>
      </c>
      <c r="S215" s="374">
        <f>Q215*F215</f>
        <v>0</v>
      </c>
      <c r="T215" s="404">
        <f>Q215*G215</f>
        <v>56</v>
      </c>
      <c r="U215" s="360"/>
      <c r="V215" s="362"/>
      <c r="W215" s="362"/>
      <c r="X215" s="362"/>
      <c r="Y215" s="362"/>
      <c r="Z215" s="362"/>
      <c r="AA215" s="362"/>
      <c r="AB215" s="362"/>
      <c r="AC215" s="362"/>
      <c r="AD215" s="362"/>
      <c r="AE215" s="362"/>
      <c r="AF215" s="362"/>
      <c r="AG215" s="363"/>
      <c r="AH215" s="364"/>
    </row>
    <row r="216" spans="1:34" ht="36.75" customHeight="1">
      <c r="A216" s="360">
        <v>6</v>
      </c>
      <c r="B216" s="444" t="s">
        <v>1355</v>
      </c>
      <c r="C216" s="374">
        <v>2</v>
      </c>
      <c r="D216" s="374" t="s">
        <v>1204</v>
      </c>
      <c r="E216" s="374">
        <v>14</v>
      </c>
      <c r="F216" s="374">
        <v>0</v>
      </c>
      <c r="G216" s="404">
        <f t="shared" si="71"/>
        <v>14</v>
      </c>
      <c r="H216" s="403"/>
      <c r="I216" s="374"/>
      <c r="J216" s="374"/>
      <c r="K216" s="374"/>
      <c r="L216" s="374"/>
      <c r="M216" s="374"/>
      <c r="N216" s="374"/>
      <c r="O216" s="374"/>
      <c r="P216" s="374"/>
      <c r="Q216" s="374"/>
      <c r="R216" s="374"/>
      <c r="S216" s="374"/>
      <c r="T216" s="404"/>
      <c r="U216" s="403"/>
      <c r="V216" s="374"/>
      <c r="W216" s="374"/>
      <c r="X216" s="374">
        <v>1</v>
      </c>
      <c r="Y216" s="374"/>
      <c r="Z216" s="374"/>
      <c r="AA216" s="374"/>
      <c r="AB216" s="374"/>
      <c r="AC216" s="374"/>
      <c r="AD216" s="362">
        <f>SUM(U216:AA216)</f>
        <v>1</v>
      </c>
      <c r="AE216" s="362">
        <f>AD216*E216</f>
        <v>14</v>
      </c>
      <c r="AF216" s="362">
        <f>AD216*F216</f>
        <v>0</v>
      </c>
      <c r="AG216" s="363">
        <f>AD216*G216</f>
        <v>14</v>
      </c>
      <c r="AH216" s="455"/>
    </row>
    <row r="217" spans="1:34" ht="27" customHeight="1">
      <c r="A217" s="360">
        <v>7</v>
      </c>
      <c r="B217" s="444" t="s">
        <v>1356</v>
      </c>
      <c r="C217" s="374">
        <v>1</v>
      </c>
      <c r="D217" s="374" t="s">
        <v>1229</v>
      </c>
      <c r="E217" s="374">
        <v>21</v>
      </c>
      <c r="F217" s="374">
        <v>0</v>
      </c>
      <c r="G217" s="404">
        <f t="shared" si="71"/>
        <v>21</v>
      </c>
      <c r="H217" s="403"/>
      <c r="I217" s="374"/>
      <c r="J217" s="374">
        <v>2</v>
      </c>
      <c r="K217" s="374"/>
      <c r="L217" s="374"/>
      <c r="M217" s="374"/>
      <c r="N217" s="374"/>
      <c r="O217" s="374"/>
      <c r="P217" s="374"/>
      <c r="Q217" s="374">
        <f t="shared" ref="Q217:Q223" si="72">SUM(H217:N217)</f>
        <v>2</v>
      </c>
      <c r="R217" s="374">
        <f t="shared" ref="R217:R223" si="73">Q217*E217</f>
        <v>42</v>
      </c>
      <c r="S217" s="374">
        <f t="shared" ref="S217:S223" si="74">Q217*F217</f>
        <v>0</v>
      </c>
      <c r="T217" s="404">
        <f t="shared" ref="T217:T223" si="75">Q217*G217</f>
        <v>42</v>
      </c>
      <c r="U217" s="403"/>
      <c r="V217" s="374"/>
      <c r="W217" s="374"/>
      <c r="X217" s="374"/>
      <c r="Y217" s="374"/>
      <c r="Z217" s="374"/>
      <c r="AA217" s="374"/>
      <c r="AB217" s="374"/>
      <c r="AC217" s="374"/>
      <c r="AD217" s="374"/>
      <c r="AE217" s="374"/>
      <c r="AF217" s="374"/>
      <c r="AG217" s="404"/>
      <c r="AH217" s="423"/>
    </row>
    <row r="218" spans="1:34" ht="36.75" customHeight="1">
      <c r="A218" s="439">
        <v>8</v>
      </c>
      <c r="B218" s="444" t="s">
        <v>1357</v>
      </c>
      <c r="C218" s="374">
        <v>2</v>
      </c>
      <c r="D218" s="374" t="s">
        <v>1204</v>
      </c>
      <c r="E218" s="374">
        <v>14</v>
      </c>
      <c r="F218" s="374">
        <v>0</v>
      </c>
      <c r="G218" s="404">
        <f t="shared" si="71"/>
        <v>14</v>
      </c>
      <c r="H218" s="401"/>
      <c r="I218" s="374"/>
      <c r="J218" s="374">
        <v>1</v>
      </c>
      <c r="K218" s="374"/>
      <c r="L218" s="374"/>
      <c r="M218" s="374"/>
      <c r="N218" s="374"/>
      <c r="O218" s="374"/>
      <c r="P218" s="374"/>
      <c r="Q218" s="374">
        <f t="shared" si="72"/>
        <v>1</v>
      </c>
      <c r="R218" s="374">
        <f t="shared" si="73"/>
        <v>14</v>
      </c>
      <c r="S218" s="374">
        <f t="shared" si="74"/>
        <v>0</v>
      </c>
      <c r="T218" s="404">
        <f t="shared" si="75"/>
        <v>14</v>
      </c>
      <c r="U218" s="403"/>
      <c r="V218" s="374"/>
      <c r="W218" s="374"/>
      <c r="X218" s="374"/>
      <c r="Y218" s="374"/>
      <c r="Z218" s="374"/>
      <c r="AA218" s="374"/>
      <c r="AB218" s="374"/>
      <c r="AC218" s="374"/>
      <c r="AD218" s="374"/>
      <c r="AE218" s="374"/>
      <c r="AF218" s="374"/>
      <c r="AG218" s="422"/>
      <c r="AH218" s="423"/>
    </row>
    <row r="219" spans="1:34" ht="27.75" customHeight="1">
      <c r="A219" s="360">
        <v>9</v>
      </c>
      <c r="B219" s="361" t="s">
        <v>1358</v>
      </c>
      <c r="C219" s="362">
        <v>1</v>
      </c>
      <c r="D219" s="362" t="s">
        <v>1229</v>
      </c>
      <c r="E219" s="362">
        <v>21</v>
      </c>
      <c r="F219" s="362">
        <v>0</v>
      </c>
      <c r="G219" s="396">
        <f t="shared" si="71"/>
        <v>21</v>
      </c>
      <c r="H219" s="407"/>
      <c r="I219" s="362"/>
      <c r="J219" s="362">
        <v>1</v>
      </c>
      <c r="K219" s="362"/>
      <c r="L219" s="362"/>
      <c r="M219" s="362"/>
      <c r="N219" s="362"/>
      <c r="O219" s="374"/>
      <c r="P219" s="374"/>
      <c r="Q219" s="374">
        <f t="shared" si="72"/>
        <v>1</v>
      </c>
      <c r="R219" s="374">
        <f t="shared" si="73"/>
        <v>21</v>
      </c>
      <c r="S219" s="374">
        <f t="shared" si="74"/>
        <v>0</v>
      </c>
      <c r="T219" s="404">
        <f t="shared" si="75"/>
        <v>21</v>
      </c>
      <c r="U219" s="360"/>
      <c r="V219" s="362"/>
      <c r="W219" s="362"/>
      <c r="X219" s="362"/>
      <c r="Y219" s="362"/>
      <c r="Z219" s="362"/>
      <c r="AA219" s="362"/>
      <c r="AB219" s="362"/>
      <c r="AC219" s="362"/>
      <c r="AD219" s="362"/>
      <c r="AE219" s="362"/>
      <c r="AF219" s="362"/>
      <c r="AG219" s="363"/>
      <c r="AH219" s="364"/>
    </row>
    <row r="220" spans="1:34" ht="27.75" customHeight="1">
      <c r="A220" s="360">
        <v>10</v>
      </c>
      <c r="B220" s="366" t="s">
        <v>1359</v>
      </c>
      <c r="C220" s="367">
        <v>1</v>
      </c>
      <c r="D220" s="335" t="s">
        <v>1234</v>
      </c>
      <c r="E220" s="335">
        <v>12</v>
      </c>
      <c r="F220" s="362">
        <v>0</v>
      </c>
      <c r="G220" s="406">
        <f t="shared" si="71"/>
        <v>12</v>
      </c>
      <c r="H220" s="407"/>
      <c r="I220" s="362"/>
      <c r="J220" s="362">
        <v>1</v>
      </c>
      <c r="K220" s="362"/>
      <c r="L220" s="362"/>
      <c r="M220" s="362"/>
      <c r="N220" s="362"/>
      <c r="O220" s="362"/>
      <c r="P220" s="362"/>
      <c r="Q220" s="362">
        <f t="shared" si="72"/>
        <v>1</v>
      </c>
      <c r="R220" s="362">
        <f t="shared" si="73"/>
        <v>12</v>
      </c>
      <c r="S220" s="362">
        <f t="shared" si="74"/>
        <v>0</v>
      </c>
      <c r="T220" s="396">
        <f t="shared" si="75"/>
        <v>12</v>
      </c>
      <c r="U220" s="360"/>
      <c r="V220" s="362"/>
      <c r="W220" s="362"/>
      <c r="X220" s="362"/>
      <c r="Y220" s="362"/>
      <c r="Z220" s="362"/>
      <c r="AA220" s="362"/>
      <c r="AB220" s="362"/>
      <c r="AC220" s="362"/>
      <c r="AD220" s="362"/>
      <c r="AE220" s="362"/>
      <c r="AF220" s="362"/>
      <c r="AG220" s="363"/>
      <c r="AH220" s="368"/>
    </row>
    <row r="221" spans="1:34" ht="36.75" customHeight="1">
      <c r="A221" s="360">
        <v>11</v>
      </c>
      <c r="B221" s="366" t="s">
        <v>1360</v>
      </c>
      <c r="C221" s="367">
        <v>2</v>
      </c>
      <c r="D221" s="335" t="s">
        <v>1204</v>
      </c>
      <c r="E221" s="335">
        <v>14</v>
      </c>
      <c r="F221" s="362">
        <v>0</v>
      </c>
      <c r="G221" s="406">
        <f t="shared" si="71"/>
        <v>14</v>
      </c>
      <c r="H221" s="407"/>
      <c r="I221" s="362"/>
      <c r="J221" s="362">
        <v>1</v>
      </c>
      <c r="K221" s="362"/>
      <c r="L221" s="362"/>
      <c r="M221" s="362"/>
      <c r="N221" s="362"/>
      <c r="O221" s="362"/>
      <c r="P221" s="362"/>
      <c r="Q221" s="362">
        <f t="shared" si="72"/>
        <v>1</v>
      </c>
      <c r="R221" s="362">
        <f t="shared" si="73"/>
        <v>14</v>
      </c>
      <c r="S221" s="362">
        <f t="shared" si="74"/>
        <v>0</v>
      </c>
      <c r="T221" s="396">
        <f t="shared" si="75"/>
        <v>14</v>
      </c>
      <c r="U221" s="360"/>
      <c r="V221" s="362"/>
      <c r="W221" s="362"/>
      <c r="X221" s="362"/>
      <c r="Y221" s="362"/>
      <c r="Z221" s="362"/>
      <c r="AA221" s="362"/>
      <c r="AB221" s="362"/>
      <c r="AC221" s="362"/>
      <c r="AD221" s="362"/>
      <c r="AE221" s="362"/>
      <c r="AF221" s="362"/>
      <c r="AG221" s="363"/>
      <c r="AH221" s="368"/>
    </row>
    <row r="222" spans="1:34" ht="36.75" customHeight="1">
      <c r="A222" s="403">
        <v>12</v>
      </c>
      <c r="B222" s="397" t="s">
        <v>1361</v>
      </c>
      <c r="C222" s="398">
        <v>2</v>
      </c>
      <c r="D222" s="399" t="s">
        <v>1199</v>
      </c>
      <c r="E222" s="399">
        <v>25</v>
      </c>
      <c r="F222" s="374">
        <v>0</v>
      </c>
      <c r="G222" s="400">
        <f t="shared" si="71"/>
        <v>25</v>
      </c>
      <c r="H222" s="401"/>
      <c r="I222" s="374"/>
      <c r="J222" s="374">
        <v>1</v>
      </c>
      <c r="K222" s="374"/>
      <c r="L222" s="374"/>
      <c r="M222" s="374"/>
      <c r="N222" s="374"/>
      <c r="O222" s="374"/>
      <c r="P222" s="374"/>
      <c r="Q222" s="374">
        <f t="shared" si="72"/>
        <v>1</v>
      </c>
      <c r="R222" s="374">
        <f t="shared" si="73"/>
        <v>25</v>
      </c>
      <c r="S222" s="374">
        <f t="shared" si="74"/>
        <v>0</v>
      </c>
      <c r="T222" s="404">
        <f t="shared" si="75"/>
        <v>25</v>
      </c>
      <c r="U222" s="403"/>
      <c r="V222" s="374"/>
      <c r="W222" s="374"/>
      <c r="X222" s="374"/>
      <c r="Y222" s="374"/>
      <c r="Z222" s="374"/>
      <c r="AA222" s="374"/>
      <c r="AB222" s="374"/>
      <c r="AC222" s="374"/>
      <c r="AD222" s="374"/>
      <c r="AE222" s="374"/>
      <c r="AF222" s="374"/>
      <c r="AG222" s="422"/>
      <c r="AH222" s="607"/>
    </row>
    <row r="223" spans="1:34" ht="36.75" customHeight="1" thickBot="1">
      <c r="A223" s="369">
        <v>13</v>
      </c>
      <c r="B223" s="409" t="s">
        <v>1362</v>
      </c>
      <c r="C223" s="398">
        <v>2</v>
      </c>
      <c r="D223" s="399" t="s">
        <v>1199</v>
      </c>
      <c r="E223" s="399">
        <v>25</v>
      </c>
      <c r="F223" s="374">
        <v>0</v>
      </c>
      <c r="G223" s="400">
        <f t="shared" si="71"/>
        <v>25</v>
      </c>
      <c r="H223" s="373"/>
      <c r="I223" s="371"/>
      <c r="J223" s="371">
        <v>1</v>
      </c>
      <c r="K223" s="371"/>
      <c r="L223" s="371"/>
      <c r="M223" s="371"/>
      <c r="N223" s="371"/>
      <c r="O223" s="371"/>
      <c r="P223" s="371"/>
      <c r="Q223" s="371">
        <f t="shared" si="72"/>
        <v>1</v>
      </c>
      <c r="R223" s="371">
        <f t="shared" si="73"/>
        <v>25</v>
      </c>
      <c r="S223" s="371">
        <f t="shared" si="74"/>
        <v>0</v>
      </c>
      <c r="T223" s="372">
        <f t="shared" si="75"/>
        <v>25</v>
      </c>
      <c r="U223" s="369"/>
      <c r="V223" s="371"/>
      <c r="W223" s="371"/>
      <c r="X223" s="371"/>
      <c r="Y223" s="371"/>
      <c r="Z223" s="371"/>
      <c r="AA223" s="371"/>
      <c r="AB223" s="371"/>
      <c r="AC223" s="371"/>
      <c r="AD223" s="371"/>
      <c r="AE223" s="371"/>
      <c r="AF223" s="371"/>
      <c r="AG223" s="375"/>
      <c r="AH223" s="413"/>
    </row>
    <row r="224" spans="1:34" ht="36.75" customHeight="1" thickTop="1" thickBot="1">
      <c r="A224" s="377"/>
      <c r="B224" s="378" t="s">
        <v>313</v>
      </c>
      <c r="C224" s="378"/>
      <c r="D224" s="378"/>
      <c r="E224" s="378"/>
      <c r="F224" s="378"/>
      <c r="G224" s="379"/>
      <c r="H224" s="380">
        <f>SUM(H211:H223)</f>
        <v>10</v>
      </c>
      <c r="I224" s="380">
        <f t="shared" ref="I224:AG224" si="76">SUM(I211:I223)</f>
        <v>0</v>
      </c>
      <c r="J224" s="380">
        <f t="shared" si="76"/>
        <v>8</v>
      </c>
      <c r="K224" s="380">
        <f t="shared" si="76"/>
        <v>2</v>
      </c>
      <c r="L224" s="380">
        <f t="shared" si="76"/>
        <v>0</v>
      </c>
      <c r="M224" s="380">
        <f t="shared" si="76"/>
        <v>0</v>
      </c>
      <c r="N224" s="380">
        <f t="shared" si="76"/>
        <v>0</v>
      </c>
      <c r="O224" s="380">
        <f t="shared" si="76"/>
        <v>1</v>
      </c>
      <c r="P224" s="380">
        <f t="shared" si="76"/>
        <v>0</v>
      </c>
      <c r="Q224" s="380">
        <f t="shared" si="76"/>
        <v>21</v>
      </c>
      <c r="R224" s="380">
        <f t="shared" si="76"/>
        <v>619</v>
      </c>
      <c r="S224" s="380">
        <f t="shared" si="76"/>
        <v>198</v>
      </c>
      <c r="T224" s="380">
        <f t="shared" si="76"/>
        <v>817</v>
      </c>
      <c r="U224" s="380">
        <f t="shared" si="76"/>
        <v>0</v>
      </c>
      <c r="V224" s="380">
        <f t="shared" si="76"/>
        <v>8</v>
      </c>
      <c r="W224" s="380">
        <f t="shared" si="76"/>
        <v>0</v>
      </c>
      <c r="X224" s="380">
        <f t="shared" si="76"/>
        <v>1</v>
      </c>
      <c r="Y224" s="380">
        <f t="shared" si="76"/>
        <v>0</v>
      </c>
      <c r="Z224" s="380">
        <f t="shared" si="76"/>
        <v>0</v>
      </c>
      <c r="AA224" s="380">
        <f t="shared" si="76"/>
        <v>0</v>
      </c>
      <c r="AB224" s="380">
        <f t="shared" si="76"/>
        <v>0</v>
      </c>
      <c r="AC224" s="380">
        <f t="shared" si="76"/>
        <v>0</v>
      </c>
      <c r="AD224" s="380">
        <f t="shared" si="76"/>
        <v>9</v>
      </c>
      <c r="AE224" s="380">
        <f t="shared" si="76"/>
        <v>302</v>
      </c>
      <c r="AF224" s="380">
        <f t="shared" si="76"/>
        <v>144</v>
      </c>
      <c r="AG224" s="380">
        <f t="shared" si="76"/>
        <v>446</v>
      </c>
      <c r="AH224" s="381"/>
    </row>
    <row r="225" spans="1:34" ht="36.75" customHeight="1" thickTop="1">
      <c r="A225" s="354" t="s">
        <v>346</v>
      </c>
      <c r="B225" s="355"/>
      <c r="C225" s="356"/>
      <c r="D225" s="356"/>
      <c r="E225" s="356"/>
      <c r="F225" s="356"/>
      <c r="G225" s="357"/>
      <c r="H225" s="358"/>
      <c r="I225" s="356"/>
      <c r="J225" s="356"/>
      <c r="K225" s="356"/>
      <c r="L225" s="356"/>
      <c r="M225" s="356"/>
      <c r="N225" s="356"/>
      <c r="O225" s="356"/>
      <c r="P225" s="356"/>
      <c r="Q225" s="356"/>
      <c r="R225" s="356"/>
      <c r="S225" s="356"/>
      <c r="T225" s="357"/>
      <c r="U225" s="358"/>
      <c r="V225" s="356"/>
      <c r="W225" s="356"/>
      <c r="X225" s="356"/>
      <c r="Y225" s="356"/>
      <c r="Z225" s="356"/>
      <c r="AA225" s="356"/>
      <c r="AB225" s="356"/>
      <c r="AC225" s="356"/>
      <c r="AD225" s="356"/>
      <c r="AE225" s="356"/>
      <c r="AF225" s="356"/>
      <c r="AG225" s="357"/>
      <c r="AH225" s="359"/>
    </row>
    <row r="226" spans="1:34" ht="31.5" customHeight="1">
      <c r="A226" s="360">
        <v>1</v>
      </c>
      <c r="B226" s="361" t="s">
        <v>936</v>
      </c>
      <c r="C226" s="362">
        <v>2</v>
      </c>
      <c r="D226" s="362" t="s">
        <v>734</v>
      </c>
      <c r="E226" s="362">
        <v>24</v>
      </c>
      <c r="F226" s="362">
        <v>12</v>
      </c>
      <c r="G226" s="396">
        <f t="shared" ref="G226:G236" si="77">E226+F226</f>
        <v>36</v>
      </c>
      <c r="H226" s="360">
        <v>9</v>
      </c>
      <c r="I226" s="362"/>
      <c r="J226" s="362"/>
      <c r="K226" s="362"/>
      <c r="L226" s="362"/>
      <c r="M226" s="362"/>
      <c r="N226" s="362"/>
      <c r="O226" s="362"/>
      <c r="P226" s="362"/>
      <c r="Q226" s="362">
        <f>SUM(H226:N226)</f>
        <v>9</v>
      </c>
      <c r="R226" s="362">
        <f>Q226*E226</f>
        <v>216</v>
      </c>
      <c r="S226" s="362">
        <f>Q226*F226</f>
        <v>108</v>
      </c>
      <c r="T226" s="363">
        <f>Q226*G226</f>
        <v>324</v>
      </c>
      <c r="U226" s="360"/>
      <c r="V226" s="362"/>
      <c r="W226" s="362"/>
      <c r="X226" s="362"/>
      <c r="Y226" s="362"/>
      <c r="Z226" s="362"/>
      <c r="AA226" s="362"/>
      <c r="AB226" s="362"/>
      <c r="AC226" s="362"/>
      <c r="AD226" s="362"/>
      <c r="AE226" s="362"/>
      <c r="AF226" s="362"/>
      <c r="AG226" s="363"/>
      <c r="AH226" s="365"/>
    </row>
    <row r="227" spans="1:34" ht="36.75" customHeight="1">
      <c r="A227" s="360">
        <v>2</v>
      </c>
      <c r="B227" s="361" t="s">
        <v>1363</v>
      </c>
      <c r="C227" s="362">
        <v>2</v>
      </c>
      <c r="D227" s="362" t="s">
        <v>734</v>
      </c>
      <c r="E227" s="362">
        <v>24</v>
      </c>
      <c r="F227" s="362">
        <v>12</v>
      </c>
      <c r="G227" s="396">
        <f t="shared" si="77"/>
        <v>36</v>
      </c>
      <c r="H227" s="360"/>
      <c r="I227" s="362"/>
      <c r="J227" s="362"/>
      <c r="K227" s="362"/>
      <c r="L227" s="362"/>
      <c r="M227" s="362"/>
      <c r="N227" s="362"/>
      <c r="O227" s="362">
        <v>1</v>
      </c>
      <c r="P227" s="362"/>
      <c r="Q227" s="362">
        <f>SUM(H227:P227)</f>
        <v>1</v>
      </c>
      <c r="R227" s="362">
        <f>Q227*E227</f>
        <v>24</v>
      </c>
      <c r="S227" s="362">
        <f>Q227*F227</f>
        <v>12</v>
      </c>
      <c r="T227" s="363">
        <f>Q227*G227</f>
        <v>36</v>
      </c>
      <c r="U227" s="360"/>
      <c r="V227" s="362"/>
      <c r="W227" s="362"/>
      <c r="X227" s="362"/>
      <c r="Y227" s="362"/>
      <c r="Z227" s="362"/>
      <c r="AA227" s="362"/>
      <c r="AB227" s="362"/>
      <c r="AC227" s="362"/>
      <c r="AD227" s="362"/>
      <c r="AE227" s="362"/>
      <c r="AF227" s="362"/>
      <c r="AG227" s="363"/>
      <c r="AH227" s="364" t="s">
        <v>1193</v>
      </c>
    </row>
    <row r="228" spans="1:34" ht="36.75" customHeight="1">
      <c r="A228" s="360">
        <v>3</v>
      </c>
      <c r="B228" s="474" t="s">
        <v>135</v>
      </c>
      <c r="C228" s="367">
        <v>3</v>
      </c>
      <c r="D228" s="335" t="s">
        <v>744</v>
      </c>
      <c r="E228" s="335">
        <v>36</v>
      </c>
      <c r="F228" s="362">
        <v>18</v>
      </c>
      <c r="G228" s="396">
        <f t="shared" si="77"/>
        <v>54</v>
      </c>
      <c r="H228" s="360"/>
      <c r="I228" s="362"/>
      <c r="J228" s="362"/>
      <c r="K228" s="362"/>
      <c r="L228" s="362"/>
      <c r="M228" s="362"/>
      <c r="N228" s="362"/>
      <c r="O228" s="362"/>
      <c r="P228" s="362"/>
      <c r="Q228" s="362"/>
      <c r="R228" s="362"/>
      <c r="S228" s="362"/>
      <c r="T228" s="363"/>
      <c r="U228" s="360"/>
      <c r="V228" s="362">
        <v>8</v>
      </c>
      <c r="W228" s="362"/>
      <c r="X228" s="362"/>
      <c r="Y228" s="362"/>
      <c r="Z228" s="362"/>
      <c r="AA228" s="362"/>
      <c r="AB228" s="362"/>
      <c r="AC228" s="362"/>
      <c r="AD228" s="362">
        <f>SUM(U228:AA228)</f>
        <v>8</v>
      </c>
      <c r="AE228" s="362">
        <f>AD228*E228</f>
        <v>288</v>
      </c>
      <c r="AF228" s="362">
        <f>AD228*F228</f>
        <v>144</v>
      </c>
      <c r="AG228" s="396">
        <f>AD228*G228</f>
        <v>432</v>
      </c>
      <c r="AH228" s="365"/>
    </row>
    <row r="229" spans="1:34" ht="36.75" customHeight="1">
      <c r="A229" s="360">
        <v>4</v>
      </c>
      <c r="B229" s="474" t="s">
        <v>1364</v>
      </c>
      <c r="C229" s="367">
        <v>3</v>
      </c>
      <c r="D229" s="335" t="s">
        <v>744</v>
      </c>
      <c r="E229" s="335">
        <v>36</v>
      </c>
      <c r="F229" s="362">
        <v>18</v>
      </c>
      <c r="G229" s="396">
        <f t="shared" si="77"/>
        <v>54</v>
      </c>
      <c r="H229" s="360"/>
      <c r="I229" s="362"/>
      <c r="J229" s="362"/>
      <c r="K229" s="362"/>
      <c r="L229" s="362"/>
      <c r="M229" s="362"/>
      <c r="N229" s="362"/>
      <c r="O229" s="362"/>
      <c r="P229" s="362"/>
      <c r="Q229" s="362"/>
      <c r="R229" s="362"/>
      <c r="S229" s="362"/>
      <c r="T229" s="363"/>
      <c r="U229" s="360"/>
      <c r="V229" s="362"/>
      <c r="W229" s="362"/>
      <c r="X229" s="362"/>
      <c r="Y229" s="362"/>
      <c r="Z229" s="362"/>
      <c r="AA229" s="362"/>
      <c r="AB229" s="362">
        <v>1</v>
      </c>
      <c r="AC229" s="362"/>
      <c r="AD229" s="362">
        <f>SUM(U229:AC229)</f>
        <v>1</v>
      </c>
      <c r="AE229" s="362">
        <f>AD229*E229</f>
        <v>36</v>
      </c>
      <c r="AF229" s="362">
        <f>AD229*F229</f>
        <v>18</v>
      </c>
      <c r="AG229" s="396">
        <f>AD229*G229</f>
        <v>54</v>
      </c>
      <c r="AH229" s="364" t="s">
        <v>1193</v>
      </c>
    </row>
    <row r="230" spans="1:34" ht="36.75" customHeight="1">
      <c r="A230" s="360">
        <v>5</v>
      </c>
      <c r="B230" s="394" t="s">
        <v>1365</v>
      </c>
      <c r="C230" s="367">
        <v>1</v>
      </c>
      <c r="D230" s="335" t="s">
        <v>1204</v>
      </c>
      <c r="E230" s="335">
        <v>14</v>
      </c>
      <c r="F230" s="362">
        <v>0</v>
      </c>
      <c r="G230" s="396">
        <f t="shared" si="77"/>
        <v>14</v>
      </c>
      <c r="H230" s="360"/>
      <c r="I230" s="362"/>
      <c r="J230" s="362"/>
      <c r="K230" s="362"/>
      <c r="L230" s="362"/>
      <c r="M230" s="362"/>
      <c r="N230" s="362"/>
      <c r="O230" s="362"/>
      <c r="P230" s="362"/>
      <c r="Q230" s="362"/>
      <c r="R230" s="362"/>
      <c r="S230" s="362"/>
      <c r="T230" s="363"/>
      <c r="U230" s="360"/>
      <c r="V230" s="362"/>
      <c r="W230" s="362"/>
      <c r="X230" s="362"/>
      <c r="Y230" s="362"/>
      <c r="Z230" s="362">
        <v>1</v>
      </c>
      <c r="AA230" s="362"/>
      <c r="AB230" s="362"/>
      <c r="AC230" s="362"/>
      <c r="AD230" s="362">
        <f>SUM(U230:AA230)</f>
        <v>1</v>
      </c>
      <c r="AE230" s="362">
        <f>AD230*E230</f>
        <v>14</v>
      </c>
      <c r="AF230" s="362">
        <f>AD230*F230</f>
        <v>0</v>
      </c>
      <c r="AG230" s="363">
        <f>AD230*G230</f>
        <v>14</v>
      </c>
      <c r="AH230" s="365"/>
    </row>
    <row r="231" spans="1:34" ht="30" customHeight="1">
      <c r="A231" s="360">
        <v>6</v>
      </c>
      <c r="B231" s="420" t="s">
        <v>1366</v>
      </c>
      <c r="C231" s="367">
        <v>5</v>
      </c>
      <c r="D231" s="335" t="s">
        <v>1201</v>
      </c>
      <c r="E231" s="335">
        <v>28</v>
      </c>
      <c r="F231" s="362">
        <v>0</v>
      </c>
      <c r="G231" s="396">
        <f t="shared" si="77"/>
        <v>28</v>
      </c>
      <c r="H231" s="360"/>
      <c r="I231" s="362"/>
      <c r="J231" s="362"/>
      <c r="K231" s="362"/>
      <c r="L231" s="362"/>
      <c r="M231" s="362"/>
      <c r="N231" s="362"/>
      <c r="O231" s="362"/>
      <c r="P231" s="362"/>
      <c r="Q231" s="362"/>
      <c r="R231" s="362"/>
      <c r="S231" s="362"/>
      <c r="T231" s="363"/>
      <c r="U231" s="360"/>
      <c r="V231" s="362"/>
      <c r="W231" s="362"/>
      <c r="X231" s="362"/>
      <c r="Y231" s="362">
        <v>1</v>
      </c>
      <c r="Z231" s="362"/>
      <c r="AA231" s="362"/>
      <c r="AB231" s="362"/>
      <c r="AC231" s="362"/>
      <c r="AD231" s="362">
        <f>SUM(U231:AA231)</f>
        <v>1</v>
      </c>
      <c r="AE231" s="362">
        <f>AD231*E231</f>
        <v>28</v>
      </c>
      <c r="AF231" s="362">
        <f>AD231*F231</f>
        <v>0</v>
      </c>
      <c r="AG231" s="363">
        <f>AD231*G231</f>
        <v>28</v>
      </c>
      <c r="AH231" s="365"/>
    </row>
    <row r="232" spans="1:34" ht="30" customHeight="1">
      <c r="A232" s="360">
        <v>7</v>
      </c>
      <c r="B232" s="475" t="s">
        <v>1367</v>
      </c>
      <c r="C232" s="476">
        <v>2</v>
      </c>
      <c r="D232" s="477" t="s">
        <v>1227</v>
      </c>
      <c r="E232" s="477">
        <v>18</v>
      </c>
      <c r="F232" s="402">
        <v>0</v>
      </c>
      <c r="G232" s="400">
        <f t="shared" si="77"/>
        <v>18</v>
      </c>
      <c r="H232" s="403"/>
      <c r="I232" s="402"/>
      <c r="J232" s="402">
        <v>1</v>
      </c>
      <c r="K232" s="402"/>
      <c r="L232" s="402"/>
      <c r="M232" s="402"/>
      <c r="N232" s="402"/>
      <c r="O232" s="402"/>
      <c r="P232" s="402"/>
      <c r="Q232" s="374">
        <f>SUM(H232:N232)</f>
        <v>1</v>
      </c>
      <c r="R232" s="374">
        <f>Q232*E232</f>
        <v>18</v>
      </c>
      <c r="S232" s="374">
        <f>Q232*F232</f>
        <v>0</v>
      </c>
      <c r="T232" s="404">
        <f>Q232*G232</f>
        <v>18</v>
      </c>
      <c r="U232" s="403"/>
      <c r="V232" s="402"/>
      <c r="W232" s="402"/>
      <c r="X232" s="402"/>
      <c r="Y232" s="402"/>
      <c r="Z232" s="402"/>
      <c r="AA232" s="402"/>
      <c r="AB232" s="402"/>
      <c r="AC232" s="402"/>
      <c r="AD232" s="402"/>
      <c r="AE232" s="402"/>
      <c r="AF232" s="402"/>
      <c r="AG232" s="404"/>
      <c r="AH232" s="452"/>
    </row>
    <row r="233" spans="1:34" ht="30" customHeight="1">
      <c r="A233" s="403">
        <v>8</v>
      </c>
      <c r="B233" s="420" t="s">
        <v>1368</v>
      </c>
      <c r="C233" s="367">
        <v>2</v>
      </c>
      <c r="D233" s="335" t="s">
        <v>1227</v>
      </c>
      <c r="E233" s="335">
        <v>18</v>
      </c>
      <c r="F233" s="362">
        <v>0</v>
      </c>
      <c r="G233" s="406">
        <f t="shared" si="77"/>
        <v>18</v>
      </c>
      <c r="H233" s="360"/>
      <c r="I233" s="362"/>
      <c r="J233" s="362">
        <v>1</v>
      </c>
      <c r="K233" s="362"/>
      <c r="L233" s="362"/>
      <c r="M233" s="362"/>
      <c r="N233" s="362"/>
      <c r="O233" s="374"/>
      <c r="P233" s="374"/>
      <c r="Q233" s="374">
        <f>SUM(H233:N233)</f>
        <v>1</v>
      </c>
      <c r="R233" s="374">
        <f>Q233*E233</f>
        <v>18</v>
      </c>
      <c r="S233" s="374">
        <f>Q233*F233</f>
        <v>0</v>
      </c>
      <c r="T233" s="404">
        <f>Q233*G233</f>
        <v>18</v>
      </c>
      <c r="U233" s="360"/>
      <c r="V233" s="362"/>
      <c r="W233" s="362"/>
      <c r="X233" s="362"/>
      <c r="Y233" s="362"/>
      <c r="Z233" s="362"/>
      <c r="AA233" s="362"/>
      <c r="AB233" s="362"/>
      <c r="AC233" s="362"/>
      <c r="AD233" s="362"/>
      <c r="AE233" s="362"/>
      <c r="AF233" s="362"/>
      <c r="AG233" s="404"/>
      <c r="AH233" s="452"/>
    </row>
    <row r="234" spans="1:34" ht="30" customHeight="1">
      <c r="A234" s="360">
        <v>9</v>
      </c>
      <c r="B234" s="478" t="s">
        <v>1369</v>
      </c>
      <c r="C234" s="367">
        <v>2</v>
      </c>
      <c r="D234" s="335" t="s">
        <v>1229</v>
      </c>
      <c r="E234" s="335">
        <v>21</v>
      </c>
      <c r="F234" s="362">
        <v>0</v>
      </c>
      <c r="G234" s="406">
        <f t="shared" si="77"/>
        <v>21</v>
      </c>
      <c r="H234" s="360"/>
      <c r="I234" s="362"/>
      <c r="J234" s="362">
        <v>2</v>
      </c>
      <c r="K234" s="362"/>
      <c r="L234" s="362"/>
      <c r="M234" s="362"/>
      <c r="N234" s="362"/>
      <c r="O234" s="362"/>
      <c r="P234" s="362"/>
      <c r="Q234" s="362">
        <f>SUM(H234:N234)</f>
        <v>2</v>
      </c>
      <c r="R234" s="362">
        <f>Q234*E234</f>
        <v>42</v>
      </c>
      <c r="S234" s="362">
        <f>Q234*F234</f>
        <v>0</v>
      </c>
      <c r="T234" s="396">
        <f>Q234*G234</f>
        <v>42</v>
      </c>
      <c r="U234" s="360"/>
      <c r="V234" s="362"/>
      <c r="W234" s="362"/>
      <c r="X234" s="362"/>
      <c r="Y234" s="362"/>
      <c r="Z234" s="362"/>
      <c r="AA234" s="362"/>
      <c r="AB234" s="362"/>
      <c r="AC234" s="362"/>
      <c r="AD234" s="362"/>
      <c r="AE234" s="362"/>
      <c r="AF234" s="362"/>
      <c r="AG234" s="396"/>
      <c r="AH234" s="365"/>
    </row>
    <row r="235" spans="1:34" ht="36.75" customHeight="1">
      <c r="A235" s="360">
        <v>10</v>
      </c>
      <c r="B235" s="478" t="s">
        <v>1370</v>
      </c>
      <c r="C235" s="367">
        <v>2</v>
      </c>
      <c r="D235" s="335" t="s">
        <v>1195</v>
      </c>
      <c r="E235" s="335">
        <v>24</v>
      </c>
      <c r="F235" s="362">
        <v>0</v>
      </c>
      <c r="G235" s="406">
        <f t="shared" si="77"/>
        <v>24</v>
      </c>
      <c r="H235" s="407"/>
      <c r="I235" s="362"/>
      <c r="J235" s="362">
        <v>1</v>
      </c>
      <c r="K235" s="362"/>
      <c r="L235" s="362"/>
      <c r="M235" s="362"/>
      <c r="N235" s="362"/>
      <c r="O235" s="362"/>
      <c r="P235" s="362"/>
      <c r="Q235" s="362">
        <f>SUM(H235:N235)</f>
        <v>1</v>
      </c>
      <c r="R235" s="362">
        <f>Q235*E235</f>
        <v>24</v>
      </c>
      <c r="S235" s="362">
        <f>Q235*F235</f>
        <v>0</v>
      </c>
      <c r="T235" s="396">
        <f>Q235*G235</f>
        <v>24</v>
      </c>
      <c r="U235" s="360"/>
      <c r="V235" s="362"/>
      <c r="W235" s="362"/>
      <c r="X235" s="362"/>
      <c r="Y235" s="362"/>
      <c r="Z235" s="362"/>
      <c r="AA235" s="362"/>
      <c r="AB235" s="362"/>
      <c r="AC235" s="362"/>
      <c r="AD235" s="362"/>
      <c r="AE235" s="362"/>
      <c r="AF235" s="362"/>
      <c r="AG235" s="363"/>
      <c r="AH235" s="365"/>
    </row>
    <row r="236" spans="1:34" ht="36.75" customHeight="1" thickBot="1">
      <c r="A236" s="369">
        <v>11</v>
      </c>
      <c r="B236" s="479" t="s">
        <v>1371</v>
      </c>
      <c r="C236" s="410">
        <v>2</v>
      </c>
      <c r="D236" s="411" t="s">
        <v>1208</v>
      </c>
      <c r="E236" s="411">
        <v>19</v>
      </c>
      <c r="F236" s="371">
        <v>0</v>
      </c>
      <c r="G236" s="412">
        <f t="shared" si="77"/>
        <v>19</v>
      </c>
      <c r="H236" s="373"/>
      <c r="I236" s="371"/>
      <c r="J236" s="371">
        <v>1</v>
      </c>
      <c r="K236" s="371"/>
      <c r="L236" s="371"/>
      <c r="M236" s="371"/>
      <c r="N236" s="371"/>
      <c r="O236" s="371"/>
      <c r="P236" s="371"/>
      <c r="Q236" s="371">
        <f>SUM(H236:N236)</f>
        <v>1</v>
      </c>
      <c r="R236" s="371">
        <f>Q236*E236</f>
        <v>19</v>
      </c>
      <c r="S236" s="371">
        <f>Q236*F236</f>
        <v>0</v>
      </c>
      <c r="T236" s="372">
        <f>Q236*G236</f>
        <v>19</v>
      </c>
      <c r="U236" s="369"/>
      <c r="V236" s="371"/>
      <c r="W236" s="371"/>
      <c r="X236" s="371"/>
      <c r="Y236" s="371"/>
      <c r="Z236" s="371"/>
      <c r="AA236" s="371"/>
      <c r="AB236" s="371"/>
      <c r="AC236" s="371"/>
      <c r="AD236" s="371"/>
      <c r="AE236" s="371"/>
      <c r="AF236" s="371"/>
      <c r="AG236" s="375"/>
      <c r="AH236" s="376"/>
    </row>
    <row r="237" spans="1:34" ht="36.75" customHeight="1" thickTop="1" thickBot="1">
      <c r="A237" s="377"/>
      <c r="B237" s="378" t="s">
        <v>313</v>
      </c>
      <c r="C237" s="378"/>
      <c r="D237" s="378"/>
      <c r="E237" s="378"/>
      <c r="F237" s="378"/>
      <c r="G237" s="379"/>
      <c r="H237" s="380">
        <f>SUM(H226:H236)</f>
        <v>9</v>
      </c>
      <c r="I237" s="380">
        <f t="shared" ref="I237:AG237" si="78">SUM(I226:I236)</f>
        <v>0</v>
      </c>
      <c r="J237" s="380">
        <f t="shared" si="78"/>
        <v>6</v>
      </c>
      <c r="K237" s="380">
        <f t="shared" si="78"/>
        <v>0</v>
      </c>
      <c r="L237" s="380">
        <f t="shared" si="78"/>
        <v>0</v>
      </c>
      <c r="M237" s="380">
        <f t="shared" si="78"/>
        <v>0</v>
      </c>
      <c r="N237" s="380">
        <f t="shared" si="78"/>
        <v>0</v>
      </c>
      <c r="O237" s="380">
        <f t="shared" si="78"/>
        <v>1</v>
      </c>
      <c r="P237" s="380">
        <f t="shared" si="78"/>
        <v>0</v>
      </c>
      <c r="Q237" s="380">
        <f t="shared" si="78"/>
        <v>16</v>
      </c>
      <c r="R237" s="380">
        <f t="shared" si="78"/>
        <v>361</v>
      </c>
      <c r="S237" s="380">
        <f t="shared" si="78"/>
        <v>120</v>
      </c>
      <c r="T237" s="380">
        <f t="shared" si="78"/>
        <v>481</v>
      </c>
      <c r="U237" s="380">
        <f t="shared" si="78"/>
        <v>0</v>
      </c>
      <c r="V237" s="380">
        <f t="shared" si="78"/>
        <v>8</v>
      </c>
      <c r="W237" s="380">
        <f t="shared" si="78"/>
        <v>0</v>
      </c>
      <c r="X237" s="380">
        <f t="shared" si="78"/>
        <v>0</v>
      </c>
      <c r="Y237" s="380">
        <f t="shared" si="78"/>
        <v>1</v>
      </c>
      <c r="Z237" s="380">
        <f t="shared" si="78"/>
        <v>1</v>
      </c>
      <c r="AA237" s="380">
        <f t="shared" si="78"/>
        <v>0</v>
      </c>
      <c r="AB237" s="380">
        <f t="shared" si="78"/>
        <v>1</v>
      </c>
      <c r="AC237" s="380">
        <f t="shared" si="78"/>
        <v>0</v>
      </c>
      <c r="AD237" s="380">
        <f t="shared" si="78"/>
        <v>11</v>
      </c>
      <c r="AE237" s="380">
        <f t="shared" si="78"/>
        <v>366</v>
      </c>
      <c r="AF237" s="380">
        <f t="shared" si="78"/>
        <v>162</v>
      </c>
      <c r="AG237" s="380">
        <f t="shared" si="78"/>
        <v>528</v>
      </c>
      <c r="AH237" s="381"/>
    </row>
    <row r="238" spans="1:34" ht="36.75" customHeight="1" thickTop="1">
      <c r="A238" s="354" t="s">
        <v>645</v>
      </c>
      <c r="B238" s="355"/>
      <c r="C238" s="356"/>
      <c r="D238" s="356"/>
      <c r="E238" s="356"/>
      <c r="F238" s="356"/>
      <c r="G238" s="357"/>
      <c r="H238" s="358"/>
      <c r="I238" s="356"/>
      <c r="J238" s="356"/>
      <c r="K238" s="356"/>
      <c r="L238" s="356"/>
      <c r="M238" s="356"/>
      <c r="N238" s="356"/>
      <c r="O238" s="356"/>
      <c r="P238" s="356"/>
      <c r="Q238" s="356"/>
      <c r="R238" s="356"/>
      <c r="S238" s="356"/>
      <c r="T238" s="480"/>
      <c r="U238" s="358"/>
      <c r="V238" s="356"/>
      <c r="W238" s="356"/>
      <c r="X238" s="356"/>
      <c r="Y238" s="356"/>
      <c r="Z238" s="356"/>
      <c r="AA238" s="356"/>
      <c r="AB238" s="356"/>
      <c r="AC238" s="356"/>
      <c r="AD238" s="356"/>
      <c r="AE238" s="356"/>
      <c r="AF238" s="356"/>
      <c r="AG238" s="480"/>
      <c r="AH238" s="382"/>
    </row>
    <row r="239" spans="1:34" ht="28.5" customHeight="1">
      <c r="A239" s="403">
        <v>1</v>
      </c>
      <c r="B239" s="481" t="s">
        <v>1372</v>
      </c>
      <c r="C239" s="362">
        <v>11</v>
      </c>
      <c r="D239" s="362" t="s">
        <v>1373</v>
      </c>
      <c r="E239" s="362">
        <v>132</v>
      </c>
      <c r="F239" s="362">
        <v>66</v>
      </c>
      <c r="G239" s="363">
        <f>E239+F239</f>
        <v>198</v>
      </c>
      <c r="H239" s="403">
        <v>3</v>
      </c>
      <c r="I239" s="374"/>
      <c r="J239" s="374"/>
      <c r="K239" s="374"/>
      <c r="L239" s="374"/>
      <c r="M239" s="374"/>
      <c r="N239" s="374"/>
      <c r="O239" s="374"/>
      <c r="P239" s="374"/>
      <c r="Q239" s="374">
        <f>SUM(H239:N239)</f>
        <v>3</v>
      </c>
      <c r="R239" s="374">
        <f>Q239*E239</f>
        <v>396</v>
      </c>
      <c r="S239" s="374">
        <f>Q239*F239</f>
        <v>198</v>
      </c>
      <c r="T239" s="404">
        <f>Q239*G239</f>
        <v>594</v>
      </c>
      <c r="U239" s="403"/>
      <c r="V239" s="374"/>
      <c r="W239" s="374"/>
      <c r="X239" s="374"/>
      <c r="Y239" s="374"/>
      <c r="Z239" s="374"/>
      <c r="AA239" s="374"/>
      <c r="AB239" s="374"/>
      <c r="AC239" s="374"/>
      <c r="AD239" s="374"/>
      <c r="AE239" s="374"/>
      <c r="AF239" s="374"/>
      <c r="AG239" s="404"/>
      <c r="AH239" s="423"/>
    </row>
    <row r="240" spans="1:34" ht="28.5" customHeight="1">
      <c r="A240" s="403">
        <v>2</v>
      </c>
      <c r="B240" s="481" t="s">
        <v>1374</v>
      </c>
      <c r="C240" s="362">
        <v>11</v>
      </c>
      <c r="D240" s="362" t="s">
        <v>1373</v>
      </c>
      <c r="E240" s="362">
        <v>132</v>
      </c>
      <c r="F240" s="362">
        <v>66</v>
      </c>
      <c r="G240" s="363">
        <f>E240+F240</f>
        <v>198</v>
      </c>
      <c r="H240" s="403"/>
      <c r="I240" s="374"/>
      <c r="J240" s="374"/>
      <c r="K240" s="374"/>
      <c r="L240" s="374"/>
      <c r="M240" s="374"/>
      <c r="N240" s="374"/>
      <c r="O240" s="374"/>
      <c r="P240" s="374"/>
      <c r="Q240" s="374"/>
      <c r="R240" s="374"/>
      <c r="S240" s="374"/>
      <c r="T240" s="404"/>
      <c r="U240" s="403">
        <v>3</v>
      </c>
      <c r="V240" s="374"/>
      <c r="W240" s="374"/>
      <c r="X240" s="374"/>
      <c r="Y240" s="374"/>
      <c r="Z240" s="374"/>
      <c r="AA240" s="374"/>
      <c r="AB240" s="374"/>
      <c r="AC240" s="374"/>
      <c r="AD240" s="374">
        <f>SUM(U240:AA240)</f>
        <v>3</v>
      </c>
      <c r="AE240" s="374">
        <f>AD240*E240</f>
        <v>396</v>
      </c>
      <c r="AF240" s="374">
        <f>AD240*F240</f>
        <v>198</v>
      </c>
      <c r="AG240" s="404">
        <f>AD240*G240</f>
        <v>594</v>
      </c>
      <c r="AH240" s="423"/>
    </row>
    <row r="241" spans="1:34" ht="28.5" customHeight="1">
      <c r="A241" s="403">
        <v>3</v>
      </c>
      <c r="B241" s="444" t="s">
        <v>1375</v>
      </c>
      <c r="C241" s="362">
        <v>11</v>
      </c>
      <c r="D241" s="362" t="s">
        <v>1373</v>
      </c>
      <c r="E241" s="362">
        <v>132</v>
      </c>
      <c r="F241" s="362">
        <v>66</v>
      </c>
      <c r="G241" s="363">
        <f>E241+F241</f>
        <v>198</v>
      </c>
      <c r="H241" s="403"/>
      <c r="I241" s="374">
        <v>2</v>
      </c>
      <c r="J241" s="374"/>
      <c r="K241" s="374"/>
      <c r="L241" s="374"/>
      <c r="M241" s="374"/>
      <c r="N241" s="374"/>
      <c r="O241" s="374"/>
      <c r="P241" s="374"/>
      <c r="Q241" s="374">
        <f>SUM(H241:N241)</f>
        <v>2</v>
      </c>
      <c r="R241" s="374">
        <f>Q241*E241</f>
        <v>264</v>
      </c>
      <c r="S241" s="374">
        <f>Q241*F241</f>
        <v>132</v>
      </c>
      <c r="T241" s="404">
        <f>Q241*G241</f>
        <v>396</v>
      </c>
      <c r="U241" s="403"/>
      <c r="V241" s="374"/>
      <c r="W241" s="374"/>
      <c r="X241" s="374"/>
      <c r="Y241" s="374"/>
      <c r="Z241" s="374"/>
      <c r="AA241" s="374"/>
      <c r="AB241" s="374"/>
      <c r="AC241" s="374"/>
      <c r="AD241" s="374"/>
      <c r="AE241" s="374"/>
      <c r="AF241" s="374"/>
      <c r="AG241" s="404"/>
      <c r="AH241" s="423"/>
    </row>
    <row r="242" spans="1:34" ht="28.5" customHeight="1" thickBot="1">
      <c r="A242" s="403">
        <v>4</v>
      </c>
      <c r="B242" s="444" t="s">
        <v>1376</v>
      </c>
      <c r="C242" s="362">
        <v>11</v>
      </c>
      <c r="D242" s="362" t="s">
        <v>1373</v>
      </c>
      <c r="E242" s="362">
        <v>132</v>
      </c>
      <c r="F242" s="362">
        <v>66</v>
      </c>
      <c r="G242" s="363">
        <f>E242+F242</f>
        <v>198</v>
      </c>
      <c r="H242" s="403"/>
      <c r="I242" s="374"/>
      <c r="J242" s="374"/>
      <c r="K242" s="374"/>
      <c r="L242" s="374"/>
      <c r="M242" s="374"/>
      <c r="N242" s="374"/>
      <c r="O242" s="374"/>
      <c r="P242" s="374"/>
      <c r="Q242" s="374"/>
      <c r="R242" s="374"/>
      <c r="S242" s="374"/>
      <c r="T242" s="404"/>
      <c r="U242" s="403"/>
      <c r="V242" s="374">
        <v>2</v>
      </c>
      <c r="W242" s="374"/>
      <c r="X242" s="374"/>
      <c r="Y242" s="374"/>
      <c r="Z242" s="374"/>
      <c r="AA242" s="374"/>
      <c r="AB242" s="374"/>
      <c r="AC242" s="374"/>
      <c r="AD242" s="374">
        <f>SUM(U242:AA242)</f>
        <v>2</v>
      </c>
      <c r="AE242" s="374">
        <f>AD242*E242</f>
        <v>264</v>
      </c>
      <c r="AF242" s="374">
        <f>AD242*F242</f>
        <v>132</v>
      </c>
      <c r="AG242" s="404">
        <f>AD242*G242</f>
        <v>396</v>
      </c>
      <c r="AH242" s="423"/>
    </row>
    <row r="243" spans="1:34" ht="36.75" customHeight="1" thickTop="1" thickBot="1">
      <c r="A243" s="377"/>
      <c r="B243" s="378" t="s">
        <v>313</v>
      </c>
      <c r="C243" s="378"/>
      <c r="D243" s="378"/>
      <c r="E243" s="378"/>
      <c r="F243" s="378"/>
      <c r="G243" s="379"/>
      <c r="H243" s="391">
        <f t="shared" ref="H243:AG243" si="79">SUM(H239:H242)</f>
        <v>3</v>
      </c>
      <c r="I243" s="380">
        <f t="shared" si="79"/>
        <v>2</v>
      </c>
      <c r="J243" s="380">
        <f t="shared" si="79"/>
        <v>0</v>
      </c>
      <c r="K243" s="380">
        <f t="shared" si="79"/>
        <v>0</v>
      </c>
      <c r="L243" s="380">
        <f t="shared" si="79"/>
        <v>0</v>
      </c>
      <c r="M243" s="380">
        <f t="shared" si="79"/>
        <v>0</v>
      </c>
      <c r="N243" s="380">
        <f t="shared" si="79"/>
        <v>0</v>
      </c>
      <c r="O243" s="380">
        <f t="shared" si="79"/>
        <v>0</v>
      </c>
      <c r="P243" s="380">
        <f t="shared" si="79"/>
        <v>0</v>
      </c>
      <c r="Q243" s="380">
        <f t="shared" si="79"/>
        <v>5</v>
      </c>
      <c r="R243" s="380">
        <f t="shared" si="79"/>
        <v>660</v>
      </c>
      <c r="S243" s="380">
        <f t="shared" si="79"/>
        <v>330</v>
      </c>
      <c r="T243" s="380">
        <f t="shared" si="79"/>
        <v>990</v>
      </c>
      <c r="U243" s="380">
        <f t="shared" si="79"/>
        <v>3</v>
      </c>
      <c r="V243" s="380">
        <f t="shared" si="79"/>
        <v>2</v>
      </c>
      <c r="W243" s="380">
        <f t="shared" si="79"/>
        <v>0</v>
      </c>
      <c r="X243" s="380">
        <f t="shared" si="79"/>
        <v>0</v>
      </c>
      <c r="Y243" s="380">
        <f t="shared" si="79"/>
        <v>0</v>
      </c>
      <c r="Z243" s="380">
        <f t="shared" si="79"/>
        <v>0</v>
      </c>
      <c r="AA243" s="380">
        <f t="shared" si="79"/>
        <v>0</v>
      </c>
      <c r="AB243" s="380">
        <f t="shared" si="79"/>
        <v>0</v>
      </c>
      <c r="AC243" s="380">
        <f t="shared" si="79"/>
        <v>0</v>
      </c>
      <c r="AD243" s="380">
        <f t="shared" si="79"/>
        <v>5</v>
      </c>
      <c r="AE243" s="380">
        <f t="shared" si="79"/>
        <v>660</v>
      </c>
      <c r="AF243" s="380">
        <f t="shared" si="79"/>
        <v>330</v>
      </c>
      <c r="AG243" s="392">
        <f t="shared" si="79"/>
        <v>990</v>
      </c>
      <c r="AH243" s="381"/>
    </row>
    <row r="244" spans="1:34" ht="36.75" customHeight="1" thickTop="1">
      <c r="A244" s="354" t="s">
        <v>349</v>
      </c>
      <c r="B244" s="355"/>
      <c r="C244" s="356"/>
      <c r="D244" s="356"/>
      <c r="E244" s="356"/>
      <c r="F244" s="356"/>
      <c r="G244" s="357"/>
      <c r="H244" s="358"/>
      <c r="I244" s="356"/>
      <c r="J244" s="356"/>
      <c r="K244" s="356"/>
      <c r="L244" s="356"/>
      <c r="M244" s="356"/>
      <c r="N244" s="356"/>
      <c r="O244" s="356"/>
      <c r="P244" s="356"/>
      <c r="Q244" s="356"/>
      <c r="R244" s="356"/>
      <c r="S244" s="356"/>
      <c r="T244" s="357"/>
      <c r="U244" s="358"/>
      <c r="V244" s="356"/>
      <c r="W244" s="356"/>
      <c r="X244" s="356"/>
      <c r="Y244" s="356"/>
      <c r="Z244" s="356"/>
      <c r="AA244" s="356"/>
      <c r="AB244" s="356"/>
      <c r="AC244" s="356"/>
      <c r="AD244" s="356"/>
      <c r="AE244" s="356"/>
      <c r="AF244" s="356"/>
      <c r="AG244" s="357"/>
      <c r="AH244" s="382"/>
    </row>
    <row r="245" spans="1:34" ht="36.75" customHeight="1">
      <c r="A245" s="360">
        <v>1</v>
      </c>
      <c r="B245" s="361" t="s">
        <v>140</v>
      </c>
      <c r="C245" s="362">
        <v>2</v>
      </c>
      <c r="D245" s="362" t="s">
        <v>734</v>
      </c>
      <c r="E245" s="362">
        <v>24</v>
      </c>
      <c r="F245" s="362">
        <v>12</v>
      </c>
      <c r="G245" s="363">
        <f>E245+F245</f>
        <v>36</v>
      </c>
      <c r="H245" s="360"/>
      <c r="I245" s="362">
        <v>8</v>
      </c>
      <c r="J245" s="362"/>
      <c r="K245" s="362"/>
      <c r="L245" s="362"/>
      <c r="M245" s="362"/>
      <c r="N245" s="362"/>
      <c r="O245" s="362"/>
      <c r="P245" s="362"/>
      <c r="Q245" s="362">
        <f>SUM(H245:N245)</f>
        <v>8</v>
      </c>
      <c r="R245" s="362">
        <f>Q245*E245</f>
        <v>192</v>
      </c>
      <c r="S245" s="362">
        <f>Q245*F245</f>
        <v>96</v>
      </c>
      <c r="T245" s="363">
        <f>Q245*G245</f>
        <v>288</v>
      </c>
      <c r="U245" s="360"/>
      <c r="V245" s="362"/>
      <c r="W245" s="362"/>
      <c r="X245" s="362"/>
      <c r="Y245" s="362"/>
      <c r="Z245" s="362"/>
      <c r="AA245" s="362"/>
      <c r="AB245" s="362"/>
      <c r="AC245" s="362"/>
      <c r="AD245" s="362"/>
      <c r="AE245" s="362"/>
      <c r="AF245" s="362"/>
      <c r="AG245" s="396"/>
      <c r="AH245" s="364"/>
    </row>
    <row r="246" spans="1:34" ht="28.5" customHeight="1">
      <c r="A246" s="360">
        <v>2</v>
      </c>
      <c r="B246" s="383" t="s">
        <v>299</v>
      </c>
      <c r="C246" s="362">
        <v>11</v>
      </c>
      <c r="D246" s="362" t="s">
        <v>1373</v>
      </c>
      <c r="E246" s="362">
        <v>132</v>
      </c>
      <c r="F246" s="362">
        <v>66</v>
      </c>
      <c r="G246" s="363">
        <f t="shared" ref="G246:G252" si="80">E246+F246</f>
        <v>198</v>
      </c>
      <c r="H246" s="360"/>
      <c r="I246" s="362">
        <v>1</v>
      </c>
      <c r="J246" s="362"/>
      <c r="K246" s="362"/>
      <c r="L246" s="362"/>
      <c r="M246" s="362"/>
      <c r="N246" s="362"/>
      <c r="O246" s="362"/>
      <c r="P246" s="362"/>
      <c r="Q246" s="362">
        <f>SUM(H246:P246)</f>
        <v>1</v>
      </c>
      <c r="R246" s="362">
        <f>Q246*E246</f>
        <v>132</v>
      </c>
      <c r="S246" s="362">
        <f>Q246*F246</f>
        <v>66</v>
      </c>
      <c r="T246" s="363">
        <f>Q246*G246</f>
        <v>198</v>
      </c>
      <c r="U246" s="360"/>
      <c r="V246" s="362"/>
      <c r="W246" s="362"/>
      <c r="X246" s="362"/>
      <c r="Y246" s="362"/>
      <c r="Z246" s="362"/>
      <c r="AA246" s="362"/>
      <c r="AB246" s="362"/>
      <c r="AC246" s="362"/>
      <c r="AD246" s="362"/>
      <c r="AE246" s="362"/>
      <c r="AF246" s="362"/>
      <c r="AG246" s="396"/>
      <c r="AH246" s="364"/>
    </row>
    <row r="247" spans="1:34" ht="28.5" customHeight="1">
      <c r="A247" s="360">
        <v>3</v>
      </c>
      <c r="B247" s="361" t="s">
        <v>300</v>
      </c>
      <c r="C247" s="362">
        <v>11</v>
      </c>
      <c r="D247" s="362" t="s">
        <v>1373</v>
      </c>
      <c r="E247" s="362">
        <v>132</v>
      </c>
      <c r="F247" s="362">
        <v>66</v>
      </c>
      <c r="G247" s="363">
        <f t="shared" si="80"/>
        <v>198</v>
      </c>
      <c r="H247" s="360"/>
      <c r="I247" s="362"/>
      <c r="J247" s="362"/>
      <c r="K247" s="362"/>
      <c r="L247" s="362"/>
      <c r="M247" s="362"/>
      <c r="N247" s="362"/>
      <c r="O247" s="362"/>
      <c r="P247" s="362"/>
      <c r="Q247" s="362"/>
      <c r="R247" s="362"/>
      <c r="S247" s="362"/>
      <c r="T247" s="363"/>
      <c r="U247" s="360"/>
      <c r="V247" s="362">
        <v>1</v>
      </c>
      <c r="W247" s="362"/>
      <c r="X247" s="362"/>
      <c r="Y247" s="362"/>
      <c r="Z247" s="362"/>
      <c r="AA247" s="362"/>
      <c r="AB247" s="362"/>
      <c r="AC247" s="362"/>
      <c r="AD247" s="362">
        <f>SUM(U247:AC247)</f>
        <v>1</v>
      </c>
      <c r="AE247" s="362">
        <f>AD247*E247</f>
        <v>132</v>
      </c>
      <c r="AF247" s="362">
        <f>AD247*F247</f>
        <v>66</v>
      </c>
      <c r="AG247" s="396">
        <f>AD247*G247</f>
        <v>198</v>
      </c>
      <c r="AH247" s="364"/>
    </row>
    <row r="248" spans="1:34" ht="28.5" customHeight="1">
      <c r="A248" s="360">
        <v>4</v>
      </c>
      <c r="B248" s="361" t="s">
        <v>1377</v>
      </c>
      <c r="C248" s="367">
        <v>3</v>
      </c>
      <c r="D248" s="367" t="s">
        <v>744</v>
      </c>
      <c r="E248" s="367">
        <v>36</v>
      </c>
      <c r="F248" s="367">
        <v>18</v>
      </c>
      <c r="G248" s="428">
        <f t="shared" si="80"/>
        <v>54</v>
      </c>
      <c r="H248" s="482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0"/>
      <c r="V248" s="362">
        <v>24</v>
      </c>
      <c r="W248" s="362"/>
      <c r="X248" s="362"/>
      <c r="Y248" s="362"/>
      <c r="Z248" s="362"/>
      <c r="AA248" s="362"/>
      <c r="AB248" s="362"/>
      <c r="AC248" s="362"/>
      <c r="AD248" s="362">
        <f>SUM(U248:AA248)</f>
        <v>24</v>
      </c>
      <c r="AE248" s="362">
        <f>AD248*E248</f>
        <v>864</v>
      </c>
      <c r="AF248" s="362">
        <f>AD248*F248</f>
        <v>432</v>
      </c>
      <c r="AG248" s="396">
        <f>AD248*G248</f>
        <v>1296</v>
      </c>
      <c r="AH248" s="364"/>
    </row>
    <row r="249" spans="1:34" ht="28.5" customHeight="1">
      <c r="A249" s="360">
        <v>5</v>
      </c>
      <c r="B249" s="361" t="s">
        <v>1378</v>
      </c>
      <c r="C249" s="362">
        <v>2</v>
      </c>
      <c r="D249" s="362" t="s">
        <v>1195</v>
      </c>
      <c r="E249" s="362">
        <v>24</v>
      </c>
      <c r="F249" s="362">
        <v>0</v>
      </c>
      <c r="G249" s="363">
        <f t="shared" si="80"/>
        <v>24</v>
      </c>
      <c r="H249" s="360"/>
      <c r="I249" s="362"/>
      <c r="J249" s="362">
        <v>1</v>
      </c>
      <c r="K249" s="362"/>
      <c r="L249" s="362"/>
      <c r="M249" s="362"/>
      <c r="N249" s="362"/>
      <c r="O249" s="374"/>
      <c r="P249" s="374"/>
      <c r="Q249" s="362">
        <f>SUM(H249:P249)</f>
        <v>1</v>
      </c>
      <c r="R249" s="374">
        <f>Q249*E249</f>
        <v>24</v>
      </c>
      <c r="S249" s="374">
        <f>Q249*F249</f>
        <v>0</v>
      </c>
      <c r="T249" s="404">
        <f>Q249*G249</f>
        <v>24</v>
      </c>
      <c r="U249" s="360"/>
      <c r="V249" s="362"/>
      <c r="W249" s="362"/>
      <c r="X249" s="362"/>
      <c r="Y249" s="362"/>
      <c r="Z249" s="362"/>
      <c r="AA249" s="362"/>
      <c r="AB249" s="362"/>
      <c r="AC249" s="362"/>
      <c r="AD249" s="362"/>
      <c r="AE249" s="362"/>
      <c r="AF249" s="362"/>
      <c r="AG249" s="363"/>
      <c r="AH249" s="364"/>
    </row>
    <row r="250" spans="1:34" ht="28.5" customHeight="1">
      <c r="A250" s="360">
        <v>6</v>
      </c>
      <c r="B250" s="361" t="s">
        <v>1379</v>
      </c>
      <c r="C250" s="362">
        <v>2</v>
      </c>
      <c r="D250" s="362" t="s">
        <v>1195</v>
      </c>
      <c r="E250" s="362">
        <v>24</v>
      </c>
      <c r="F250" s="362">
        <v>0</v>
      </c>
      <c r="G250" s="363">
        <f t="shared" si="80"/>
        <v>24</v>
      </c>
      <c r="H250" s="360"/>
      <c r="I250" s="362"/>
      <c r="J250" s="362">
        <v>1</v>
      </c>
      <c r="K250" s="362"/>
      <c r="L250" s="362"/>
      <c r="M250" s="362"/>
      <c r="N250" s="362"/>
      <c r="O250" s="362"/>
      <c r="P250" s="362"/>
      <c r="Q250" s="362">
        <f>SUM(H250:P250)</f>
        <v>1</v>
      </c>
      <c r="R250" s="362">
        <f>Q250*E250</f>
        <v>24</v>
      </c>
      <c r="S250" s="362">
        <f>Q250*F250</f>
        <v>0</v>
      </c>
      <c r="T250" s="396">
        <f>Q250*G250</f>
        <v>24</v>
      </c>
      <c r="U250" s="360"/>
      <c r="V250" s="362"/>
      <c r="W250" s="362"/>
      <c r="X250" s="362"/>
      <c r="Y250" s="362"/>
      <c r="Z250" s="362"/>
      <c r="AA250" s="362"/>
      <c r="AB250" s="362"/>
      <c r="AC250" s="362"/>
      <c r="AD250" s="362"/>
      <c r="AE250" s="362"/>
      <c r="AF250" s="362"/>
      <c r="AG250" s="363"/>
      <c r="AH250" s="364"/>
    </row>
    <row r="251" spans="1:34" ht="28.5" customHeight="1">
      <c r="A251" s="360">
        <v>7</v>
      </c>
      <c r="B251" s="361" t="s">
        <v>895</v>
      </c>
      <c r="C251" s="362">
        <v>3</v>
      </c>
      <c r="D251" s="362" t="s">
        <v>1224</v>
      </c>
      <c r="E251" s="362">
        <v>36</v>
      </c>
      <c r="F251" s="362">
        <v>0</v>
      </c>
      <c r="G251" s="363">
        <f t="shared" si="80"/>
        <v>36</v>
      </c>
      <c r="H251" s="360"/>
      <c r="I251" s="362"/>
      <c r="J251" s="362">
        <v>1</v>
      </c>
      <c r="K251" s="362"/>
      <c r="L251" s="362"/>
      <c r="M251" s="362"/>
      <c r="N251" s="362"/>
      <c r="O251" s="362"/>
      <c r="P251" s="362"/>
      <c r="Q251" s="362">
        <f>SUM(H251:P251)</f>
        <v>1</v>
      </c>
      <c r="R251" s="362">
        <f>Q251*E251</f>
        <v>36</v>
      </c>
      <c r="S251" s="362">
        <f>Q251*F251</f>
        <v>0</v>
      </c>
      <c r="T251" s="396">
        <f>Q251*G251</f>
        <v>36</v>
      </c>
      <c r="U251" s="360"/>
      <c r="V251" s="362"/>
      <c r="W251" s="362"/>
      <c r="X251" s="362"/>
      <c r="Y251" s="362"/>
      <c r="Z251" s="362"/>
      <c r="AA251" s="362"/>
      <c r="AB251" s="362"/>
      <c r="AC251" s="362"/>
      <c r="AD251" s="362"/>
      <c r="AE251" s="362"/>
      <c r="AF251" s="362"/>
      <c r="AG251" s="363"/>
      <c r="AH251" s="364"/>
    </row>
    <row r="252" spans="1:34" ht="28.5" customHeight="1" thickBot="1">
      <c r="A252" s="360">
        <v>8</v>
      </c>
      <c r="B252" s="370" t="s">
        <v>128</v>
      </c>
      <c r="C252" s="362">
        <v>3</v>
      </c>
      <c r="D252" s="362" t="s">
        <v>1224</v>
      </c>
      <c r="E252" s="362">
        <v>36</v>
      </c>
      <c r="F252" s="362">
        <v>0</v>
      </c>
      <c r="G252" s="363">
        <f t="shared" si="80"/>
        <v>36</v>
      </c>
      <c r="H252" s="369"/>
      <c r="I252" s="371"/>
      <c r="J252" s="362">
        <v>1</v>
      </c>
      <c r="K252" s="371"/>
      <c r="L252" s="371"/>
      <c r="M252" s="371"/>
      <c r="N252" s="371"/>
      <c r="O252" s="374"/>
      <c r="P252" s="374"/>
      <c r="Q252" s="362">
        <f>SUM(H252:P252)</f>
        <v>1</v>
      </c>
      <c r="R252" s="362">
        <f>Q252*E252</f>
        <v>36</v>
      </c>
      <c r="S252" s="362">
        <f>Q252*F252</f>
        <v>0</v>
      </c>
      <c r="T252" s="396">
        <f>Q252*G252</f>
        <v>36</v>
      </c>
      <c r="U252" s="369"/>
      <c r="V252" s="371"/>
      <c r="W252" s="371"/>
      <c r="X252" s="371"/>
      <c r="Y252" s="371"/>
      <c r="Z252" s="371"/>
      <c r="AA252" s="371"/>
      <c r="AB252" s="371"/>
      <c r="AC252" s="371"/>
      <c r="AD252" s="371"/>
      <c r="AE252" s="371"/>
      <c r="AF252" s="371"/>
      <c r="AG252" s="375"/>
      <c r="AH252" s="390"/>
    </row>
    <row r="253" spans="1:34" ht="36.75" customHeight="1" thickTop="1" thickBot="1">
      <c r="A253" s="377"/>
      <c r="B253" s="378" t="s">
        <v>313</v>
      </c>
      <c r="C253" s="378"/>
      <c r="D253" s="378"/>
      <c r="E253" s="378"/>
      <c r="F253" s="378"/>
      <c r="G253" s="379"/>
      <c r="H253" s="391">
        <f t="shared" ref="H253:AG253" si="81">SUM(H245:H252)</f>
        <v>0</v>
      </c>
      <c r="I253" s="380">
        <f t="shared" si="81"/>
        <v>9</v>
      </c>
      <c r="J253" s="380">
        <f t="shared" si="81"/>
        <v>4</v>
      </c>
      <c r="K253" s="380">
        <f t="shared" si="81"/>
        <v>0</v>
      </c>
      <c r="L253" s="380">
        <f t="shared" si="81"/>
        <v>0</v>
      </c>
      <c r="M253" s="380">
        <f t="shared" si="81"/>
        <v>0</v>
      </c>
      <c r="N253" s="380">
        <f t="shared" si="81"/>
        <v>0</v>
      </c>
      <c r="O253" s="380">
        <f t="shared" si="81"/>
        <v>0</v>
      </c>
      <c r="P253" s="380">
        <f t="shared" si="81"/>
        <v>0</v>
      </c>
      <c r="Q253" s="380">
        <f t="shared" si="81"/>
        <v>13</v>
      </c>
      <c r="R253" s="380">
        <f t="shared" si="81"/>
        <v>444</v>
      </c>
      <c r="S253" s="380">
        <f t="shared" si="81"/>
        <v>162</v>
      </c>
      <c r="T253" s="380">
        <f t="shared" si="81"/>
        <v>606</v>
      </c>
      <c r="U253" s="380">
        <f t="shared" si="81"/>
        <v>0</v>
      </c>
      <c r="V253" s="380">
        <f t="shared" si="81"/>
        <v>25</v>
      </c>
      <c r="W253" s="380">
        <f t="shared" si="81"/>
        <v>0</v>
      </c>
      <c r="X253" s="380">
        <f t="shared" si="81"/>
        <v>0</v>
      </c>
      <c r="Y253" s="380">
        <f t="shared" si="81"/>
        <v>0</v>
      </c>
      <c r="Z253" s="380">
        <f t="shared" si="81"/>
        <v>0</v>
      </c>
      <c r="AA253" s="380">
        <f t="shared" si="81"/>
        <v>0</v>
      </c>
      <c r="AB253" s="380">
        <f t="shared" si="81"/>
        <v>0</v>
      </c>
      <c r="AC253" s="380">
        <f t="shared" si="81"/>
        <v>0</v>
      </c>
      <c r="AD253" s="380">
        <f t="shared" si="81"/>
        <v>25</v>
      </c>
      <c r="AE253" s="380">
        <f t="shared" si="81"/>
        <v>996</v>
      </c>
      <c r="AF253" s="380">
        <f t="shared" si="81"/>
        <v>498</v>
      </c>
      <c r="AG253" s="392">
        <f t="shared" si="81"/>
        <v>1494</v>
      </c>
      <c r="AH253" s="381"/>
    </row>
    <row r="254" spans="1:34" ht="36.75" customHeight="1" thickTop="1">
      <c r="A254" s="414" t="s">
        <v>994</v>
      </c>
      <c r="B254" s="415"/>
      <c r="C254" s="416"/>
      <c r="D254" s="416"/>
      <c r="E254" s="416"/>
      <c r="F254" s="416"/>
      <c r="G254" s="417"/>
      <c r="H254" s="483"/>
      <c r="I254" s="484"/>
      <c r="J254" s="484"/>
      <c r="K254" s="484"/>
      <c r="L254" s="484"/>
      <c r="M254" s="484"/>
      <c r="N254" s="484"/>
      <c r="O254" s="484"/>
      <c r="P254" s="484"/>
      <c r="Q254" s="484"/>
      <c r="R254" s="484"/>
      <c r="S254" s="484"/>
      <c r="T254" s="485"/>
      <c r="U254" s="483"/>
      <c r="V254" s="484"/>
      <c r="W254" s="484"/>
      <c r="X254" s="484"/>
      <c r="Y254" s="484"/>
      <c r="Z254" s="484"/>
      <c r="AA254" s="484"/>
      <c r="AB254" s="484"/>
      <c r="AC254" s="484"/>
      <c r="AD254" s="484"/>
      <c r="AE254" s="484"/>
      <c r="AF254" s="484"/>
      <c r="AG254" s="485"/>
      <c r="AH254" s="486"/>
    </row>
    <row r="255" spans="1:34" ht="26.25" customHeight="1">
      <c r="A255" s="360">
        <v>1</v>
      </c>
      <c r="B255" s="383" t="s">
        <v>1380</v>
      </c>
      <c r="C255" s="362"/>
      <c r="D255" s="487" t="s">
        <v>1381</v>
      </c>
      <c r="E255" s="362">
        <v>147</v>
      </c>
      <c r="F255" s="362">
        <v>0</v>
      </c>
      <c r="G255" s="363">
        <f t="shared" ref="G255:G260" si="82">E255+F255</f>
        <v>147</v>
      </c>
      <c r="H255" s="360"/>
      <c r="I255" s="362"/>
      <c r="J255" s="362"/>
      <c r="K255" s="362"/>
      <c r="L255" s="362"/>
      <c r="M255" s="362"/>
      <c r="N255" s="362"/>
      <c r="O255" s="374"/>
      <c r="P255" s="374">
        <v>3</v>
      </c>
      <c r="Q255" s="374">
        <f>SUM(H255:P255)</f>
        <v>3</v>
      </c>
      <c r="R255" s="374">
        <f>Q255*E255</f>
        <v>441</v>
      </c>
      <c r="S255" s="374">
        <f>Q255*F255</f>
        <v>0</v>
      </c>
      <c r="T255" s="404">
        <f>Q255*G255</f>
        <v>441</v>
      </c>
      <c r="U255" s="360"/>
      <c r="V255" s="362"/>
      <c r="W255" s="362"/>
      <c r="X255" s="362"/>
      <c r="Y255" s="362"/>
      <c r="Z255" s="362"/>
      <c r="AA255" s="362"/>
      <c r="AB255" s="362"/>
      <c r="AC255" s="362"/>
      <c r="AD255" s="362"/>
      <c r="AE255" s="362"/>
      <c r="AF255" s="362"/>
      <c r="AG255" s="363"/>
      <c r="AH255" s="364"/>
    </row>
    <row r="256" spans="1:34" ht="26.25" customHeight="1">
      <c r="A256" s="360">
        <v>2</v>
      </c>
      <c r="B256" s="383" t="s">
        <v>1382</v>
      </c>
      <c r="C256" s="362"/>
      <c r="D256" s="487" t="s">
        <v>1381</v>
      </c>
      <c r="E256" s="362">
        <v>147</v>
      </c>
      <c r="F256" s="362">
        <v>0</v>
      </c>
      <c r="G256" s="363">
        <f t="shared" si="82"/>
        <v>147</v>
      </c>
      <c r="H256" s="360"/>
      <c r="I256" s="362"/>
      <c r="J256" s="362"/>
      <c r="K256" s="362"/>
      <c r="L256" s="362"/>
      <c r="M256" s="362"/>
      <c r="N256" s="362"/>
      <c r="O256" s="374"/>
      <c r="P256" s="374"/>
      <c r="Q256" s="374"/>
      <c r="R256" s="374"/>
      <c r="S256" s="374"/>
      <c r="T256" s="404"/>
      <c r="U256" s="360"/>
      <c r="V256" s="362"/>
      <c r="W256" s="362"/>
      <c r="X256" s="362"/>
      <c r="Y256" s="362"/>
      <c r="Z256" s="362"/>
      <c r="AA256" s="362"/>
      <c r="AB256" s="362"/>
      <c r="AC256" s="362">
        <v>3</v>
      </c>
      <c r="AD256" s="362">
        <f>SUM(U256:AC256)</f>
        <v>3</v>
      </c>
      <c r="AE256" s="362">
        <f>AD256*E256</f>
        <v>441</v>
      </c>
      <c r="AF256" s="362">
        <f>AD256*F256</f>
        <v>0</v>
      </c>
      <c r="AG256" s="363">
        <f>AD256*G256</f>
        <v>441</v>
      </c>
      <c r="AH256" s="364"/>
    </row>
    <row r="257" spans="1:34" ht="26.25" customHeight="1">
      <c r="A257" s="360">
        <v>3</v>
      </c>
      <c r="B257" s="383" t="s">
        <v>1383</v>
      </c>
      <c r="C257" s="362">
        <v>5</v>
      </c>
      <c r="D257" s="487" t="s">
        <v>815</v>
      </c>
      <c r="E257" s="362">
        <v>60</v>
      </c>
      <c r="F257" s="362">
        <v>30</v>
      </c>
      <c r="G257" s="363">
        <f t="shared" si="82"/>
        <v>90</v>
      </c>
      <c r="H257" s="613">
        <v>30</v>
      </c>
      <c r="I257" s="362"/>
      <c r="J257" s="362"/>
      <c r="K257" s="362"/>
      <c r="L257" s="362"/>
      <c r="M257" s="362"/>
      <c r="N257" s="362"/>
      <c r="O257" s="374"/>
      <c r="P257" s="374"/>
      <c r="Q257" s="374">
        <f>SUM(H257:N257)</f>
        <v>30</v>
      </c>
      <c r="R257" s="374">
        <f>Q257*E257</f>
        <v>1800</v>
      </c>
      <c r="S257" s="374">
        <f>Q257*F257</f>
        <v>900</v>
      </c>
      <c r="T257" s="404">
        <f>Q257*G257</f>
        <v>2700</v>
      </c>
      <c r="U257" s="360"/>
      <c r="V257" s="362"/>
      <c r="W257" s="362"/>
      <c r="X257" s="362"/>
      <c r="Y257" s="362"/>
      <c r="Z257" s="362"/>
      <c r="AA257" s="362"/>
      <c r="AB257" s="362"/>
      <c r="AC257" s="362"/>
      <c r="AD257" s="362"/>
      <c r="AE257" s="362"/>
      <c r="AF257" s="362"/>
      <c r="AG257" s="363"/>
      <c r="AH257" s="364"/>
    </row>
    <row r="258" spans="1:34" ht="26.25" customHeight="1">
      <c r="A258" s="360">
        <v>4</v>
      </c>
      <c r="B258" s="383" t="s">
        <v>1384</v>
      </c>
      <c r="C258" s="362">
        <v>5</v>
      </c>
      <c r="D258" s="487" t="s">
        <v>815</v>
      </c>
      <c r="E258" s="362">
        <v>60</v>
      </c>
      <c r="F258" s="362">
        <v>30</v>
      </c>
      <c r="G258" s="363">
        <f t="shared" si="82"/>
        <v>90</v>
      </c>
      <c r="H258" s="613">
        <v>30</v>
      </c>
      <c r="I258" s="362"/>
      <c r="J258" s="362"/>
      <c r="K258" s="362"/>
      <c r="L258" s="362"/>
      <c r="M258" s="362"/>
      <c r="N258" s="362"/>
      <c r="O258" s="374"/>
      <c r="P258" s="374"/>
      <c r="Q258" s="374">
        <f>SUM(H258:N258)</f>
        <v>30</v>
      </c>
      <c r="R258" s="374">
        <f>Q258*E258</f>
        <v>1800</v>
      </c>
      <c r="S258" s="374">
        <f>Q258*F258</f>
        <v>900</v>
      </c>
      <c r="T258" s="404">
        <f>Q258*G258</f>
        <v>2700</v>
      </c>
      <c r="U258" s="360"/>
      <c r="V258" s="362"/>
      <c r="W258" s="362"/>
      <c r="X258" s="362"/>
      <c r="Y258" s="362"/>
      <c r="Z258" s="362"/>
      <c r="AA258" s="362"/>
      <c r="AB258" s="362"/>
      <c r="AC258" s="362"/>
      <c r="AD258" s="362"/>
      <c r="AE258" s="362"/>
      <c r="AF258" s="362"/>
      <c r="AG258" s="363"/>
      <c r="AH258" s="364"/>
    </row>
    <row r="259" spans="1:34" ht="26.25" customHeight="1">
      <c r="A259" s="360">
        <v>5</v>
      </c>
      <c r="B259" s="383" t="s">
        <v>819</v>
      </c>
      <c r="C259" s="362">
        <v>5</v>
      </c>
      <c r="D259" s="362" t="s">
        <v>1385</v>
      </c>
      <c r="E259" s="362">
        <v>93</v>
      </c>
      <c r="F259" s="362">
        <v>0</v>
      </c>
      <c r="G259" s="363">
        <f t="shared" si="82"/>
        <v>93</v>
      </c>
      <c r="H259" s="360"/>
      <c r="I259" s="362"/>
      <c r="J259" s="362">
        <v>1</v>
      </c>
      <c r="K259" s="362"/>
      <c r="L259" s="362"/>
      <c r="M259" s="362"/>
      <c r="N259" s="362"/>
      <c r="O259" s="374"/>
      <c r="P259" s="374"/>
      <c r="Q259" s="374">
        <f>SUM(H259:N259)</f>
        <v>1</v>
      </c>
      <c r="R259" s="374">
        <f>Q259*E259</f>
        <v>93</v>
      </c>
      <c r="S259" s="374">
        <f>Q259*F259</f>
        <v>0</v>
      </c>
      <c r="T259" s="404">
        <f>Q259*G259</f>
        <v>93</v>
      </c>
      <c r="U259" s="360"/>
      <c r="V259" s="362"/>
      <c r="W259" s="362"/>
      <c r="X259" s="362"/>
      <c r="Y259" s="362"/>
      <c r="Z259" s="362"/>
      <c r="AA259" s="362"/>
      <c r="AB259" s="362"/>
      <c r="AC259" s="362"/>
      <c r="AD259" s="362"/>
      <c r="AE259" s="362"/>
      <c r="AF259" s="362"/>
      <c r="AG259" s="363"/>
      <c r="AH259" s="364"/>
    </row>
    <row r="260" spans="1:34" ht="26.25" customHeight="1" thickBot="1">
      <c r="A260" s="360">
        <v>6</v>
      </c>
      <c r="B260" s="383" t="s">
        <v>1386</v>
      </c>
      <c r="C260" s="362">
        <v>4</v>
      </c>
      <c r="D260" s="362" t="s">
        <v>1351</v>
      </c>
      <c r="E260" s="362">
        <v>60</v>
      </c>
      <c r="F260" s="362">
        <v>0</v>
      </c>
      <c r="G260" s="363">
        <f t="shared" si="82"/>
        <v>60</v>
      </c>
      <c r="H260" s="360"/>
      <c r="I260" s="362"/>
      <c r="J260" s="362">
        <v>2</v>
      </c>
      <c r="K260" s="362"/>
      <c r="L260" s="362"/>
      <c r="M260" s="362"/>
      <c r="N260" s="362"/>
      <c r="O260" s="374"/>
      <c r="P260" s="374"/>
      <c r="Q260" s="374">
        <f>SUM(H260:N260)</f>
        <v>2</v>
      </c>
      <c r="R260" s="374">
        <f>Q260*E260</f>
        <v>120</v>
      </c>
      <c r="S260" s="374">
        <f>Q260*F260</f>
        <v>0</v>
      </c>
      <c r="T260" s="404">
        <f>Q260*G260</f>
        <v>120</v>
      </c>
      <c r="U260" s="360"/>
      <c r="V260" s="362"/>
      <c r="W260" s="362"/>
      <c r="X260" s="362"/>
      <c r="Y260" s="362"/>
      <c r="Z260" s="362"/>
      <c r="AA260" s="362"/>
      <c r="AB260" s="362"/>
      <c r="AC260" s="362"/>
      <c r="AD260" s="362"/>
      <c r="AE260" s="362"/>
      <c r="AF260" s="362"/>
      <c r="AG260" s="363"/>
      <c r="AH260" s="364"/>
    </row>
    <row r="261" spans="1:34" ht="31.5" customHeight="1" thickTop="1" thickBot="1">
      <c r="A261" s="488"/>
      <c r="B261" s="378" t="s">
        <v>313</v>
      </c>
      <c r="C261" s="378"/>
      <c r="D261" s="378"/>
      <c r="E261" s="378"/>
      <c r="F261" s="378"/>
      <c r="G261" s="448"/>
      <c r="H261" s="391">
        <f>SUM(H255:H260)</f>
        <v>60</v>
      </c>
      <c r="I261" s="380">
        <f>SUM(I255:I260)</f>
        <v>0</v>
      </c>
      <c r="J261" s="380">
        <f t="shared" ref="J261:AG261" si="83">SUM(J255:J260)</f>
        <v>3</v>
      </c>
      <c r="K261" s="380">
        <f t="shared" si="83"/>
        <v>0</v>
      </c>
      <c r="L261" s="380">
        <f t="shared" si="83"/>
        <v>0</v>
      </c>
      <c r="M261" s="380">
        <f t="shared" si="83"/>
        <v>0</v>
      </c>
      <c r="N261" s="380">
        <f t="shared" si="83"/>
        <v>0</v>
      </c>
      <c r="O261" s="380">
        <f t="shared" si="83"/>
        <v>0</v>
      </c>
      <c r="P261" s="380">
        <f t="shared" si="83"/>
        <v>3</v>
      </c>
      <c r="Q261" s="380">
        <f t="shared" si="83"/>
        <v>66</v>
      </c>
      <c r="R261" s="380">
        <f t="shared" si="83"/>
        <v>4254</v>
      </c>
      <c r="S261" s="380">
        <f t="shared" si="83"/>
        <v>1800</v>
      </c>
      <c r="T261" s="380">
        <f t="shared" si="83"/>
        <v>6054</v>
      </c>
      <c r="U261" s="380">
        <f t="shared" si="83"/>
        <v>0</v>
      </c>
      <c r="V261" s="380">
        <f t="shared" si="83"/>
        <v>0</v>
      </c>
      <c r="W261" s="380">
        <f t="shared" si="83"/>
        <v>0</v>
      </c>
      <c r="X261" s="380">
        <f t="shared" si="83"/>
        <v>0</v>
      </c>
      <c r="Y261" s="380">
        <f t="shared" si="83"/>
        <v>0</v>
      </c>
      <c r="Z261" s="380">
        <f t="shared" si="83"/>
        <v>0</v>
      </c>
      <c r="AA261" s="380">
        <f t="shared" si="83"/>
        <v>0</v>
      </c>
      <c r="AB261" s="380">
        <f t="shared" si="83"/>
        <v>0</v>
      </c>
      <c r="AC261" s="380">
        <f t="shared" si="83"/>
        <v>3</v>
      </c>
      <c r="AD261" s="380">
        <f t="shared" si="83"/>
        <v>3</v>
      </c>
      <c r="AE261" s="380">
        <f t="shared" si="83"/>
        <v>441</v>
      </c>
      <c r="AF261" s="380">
        <f t="shared" si="83"/>
        <v>0</v>
      </c>
      <c r="AG261" s="380">
        <f t="shared" si="83"/>
        <v>441</v>
      </c>
      <c r="AH261" s="381"/>
    </row>
    <row r="262" spans="1:34" ht="36.75" customHeight="1" thickTop="1">
      <c r="A262" s="354" t="s">
        <v>995</v>
      </c>
      <c r="B262" s="432"/>
      <c r="C262" s="433"/>
      <c r="D262" s="433"/>
      <c r="E262" s="433"/>
      <c r="F262" s="433"/>
      <c r="G262" s="434"/>
      <c r="H262" s="435"/>
      <c r="I262" s="433"/>
      <c r="J262" s="433"/>
      <c r="K262" s="433"/>
      <c r="L262" s="433"/>
      <c r="M262" s="433"/>
      <c r="N262" s="433"/>
      <c r="O262" s="433"/>
      <c r="P262" s="433"/>
      <c r="Q262" s="433"/>
      <c r="R262" s="433"/>
      <c r="S262" s="433"/>
      <c r="T262" s="489"/>
      <c r="U262" s="490"/>
      <c r="V262" s="433"/>
      <c r="W262" s="433"/>
      <c r="X262" s="433"/>
      <c r="Y262" s="433"/>
      <c r="Z262" s="433"/>
      <c r="AA262" s="433"/>
      <c r="AB262" s="433"/>
      <c r="AC262" s="433"/>
      <c r="AD262" s="433"/>
      <c r="AE262" s="433"/>
      <c r="AF262" s="433"/>
      <c r="AG262" s="489"/>
      <c r="AH262" s="419"/>
    </row>
    <row r="263" spans="1:34" ht="23.25" customHeight="1">
      <c r="A263" s="360">
        <v>1</v>
      </c>
      <c r="B263" s="383" t="s">
        <v>1387</v>
      </c>
      <c r="C263" s="362"/>
      <c r="D263" s="487" t="s">
        <v>1381</v>
      </c>
      <c r="E263" s="362">
        <v>147</v>
      </c>
      <c r="F263" s="362">
        <v>0</v>
      </c>
      <c r="G263" s="363">
        <f>E263+F263</f>
        <v>147</v>
      </c>
      <c r="H263" s="360"/>
      <c r="I263" s="362"/>
      <c r="J263" s="362"/>
      <c r="K263" s="362"/>
      <c r="L263" s="362"/>
      <c r="M263" s="362"/>
      <c r="N263" s="362"/>
      <c r="O263" s="374"/>
      <c r="P263" s="374"/>
      <c r="Q263" s="374"/>
      <c r="R263" s="374"/>
      <c r="S263" s="374"/>
      <c r="T263" s="404"/>
      <c r="U263" s="360"/>
      <c r="V263" s="362"/>
      <c r="W263" s="362"/>
      <c r="X263" s="362"/>
      <c r="Y263" s="362"/>
      <c r="Z263" s="362"/>
      <c r="AA263" s="362"/>
      <c r="AB263" s="362"/>
      <c r="AC263" s="362">
        <v>3</v>
      </c>
      <c r="AD263" s="362">
        <f>SUM(U263:AC263)</f>
        <v>3</v>
      </c>
      <c r="AE263" s="362">
        <f>AD263*E263</f>
        <v>441</v>
      </c>
      <c r="AF263" s="362">
        <f>AD263*F263</f>
        <v>0</v>
      </c>
      <c r="AG263" s="363">
        <f>AD263*G263</f>
        <v>441</v>
      </c>
      <c r="AH263" s="364"/>
    </row>
    <row r="264" spans="1:34" ht="60" customHeight="1">
      <c r="A264" s="360">
        <v>2</v>
      </c>
      <c r="B264" s="383" t="s">
        <v>106</v>
      </c>
      <c r="C264" s="362">
        <v>11</v>
      </c>
      <c r="D264" s="362" t="s">
        <v>1373</v>
      </c>
      <c r="E264" s="362">
        <v>102</v>
      </c>
      <c r="F264" s="362">
        <v>66</v>
      </c>
      <c r="G264" s="363">
        <f t="shared" ref="G264:G278" si="84">E264+F264</f>
        <v>168</v>
      </c>
      <c r="H264" s="360"/>
      <c r="I264" s="362"/>
      <c r="J264" s="362"/>
      <c r="K264" s="362"/>
      <c r="L264" s="362"/>
      <c r="M264" s="362"/>
      <c r="N264" s="362"/>
      <c r="O264" s="362"/>
      <c r="P264" s="362"/>
      <c r="Q264" s="362"/>
      <c r="R264" s="362"/>
      <c r="S264" s="362"/>
      <c r="T264" s="363"/>
      <c r="U264" s="360"/>
      <c r="V264" s="362">
        <v>24</v>
      </c>
      <c r="W264" s="362"/>
      <c r="X264" s="362"/>
      <c r="Y264" s="362"/>
      <c r="Z264" s="362"/>
      <c r="AA264" s="362"/>
      <c r="AB264" s="362"/>
      <c r="AC264" s="362"/>
      <c r="AD264" s="362">
        <f>SUM(U264:AA264)</f>
        <v>24</v>
      </c>
      <c r="AE264" s="362">
        <f>AD264*E264</f>
        <v>2448</v>
      </c>
      <c r="AF264" s="362">
        <f>AD264*F264</f>
        <v>1584</v>
      </c>
      <c r="AG264" s="396">
        <f>AD264*G264</f>
        <v>4032</v>
      </c>
      <c r="AH264" s="368" t="s">
        <v>1388</v>
      </c>
    </row>
    <row r="265" spans="1:34" ht="29.25" customHeight="1">
      <c r="A265" s="360">
        <v>3</v>
      </c>
      <c r="B265" s="361" t="s">
        <v>1389</v>
      </c>
      <c r="C265" s="362">
        <v>3</v>
      </c>
      <c r="D265" s="362" t="s">
        <v>744</v>
      </c>
      <c r="E265" s="362">
        <v>36</v>
      </c>
      <c r="F265" s="362">
        <v>18</v>
      </c>
      <c r="G265" s="363">
        <f t="shared" si="84"/>
        <v>54</v>
      </c>
      <c r="H265" s="360"/>
      <c r="I265" s="362"/>
      <c r="J265" s="362"/>
      <c r="K265" s="362"/>
      <c r="L265" s="362"/>
      <c r="M265" s="362"/>
      <c r="N265" s="362"/>
      <c r="O265" s="362"/>
      <c r="P265" s="362"/>
      <c r="Q265" s="362"/>
      <c r="R265" s="362"/>
      <c r="S265" s="362"/>
      <c r="T265" s="363"/>
      <c r="U265" s="360"/>
      <c r="V265" s="362">
        <v>3</v>
      </c>
      <c r="W265" s="362"/>
      <c r="X265" s="362"/>
      <c r="Y265" s="362"/>
      <c r="Z265" s="362"/>
      <c r="AA265" s="362"/>
      <c r="AB265" s="362"/>
      <c r="AC265" s="362"/>
      <c r="AD265" s="362">
        <f>SUM(U265:AA265)</f>
        <v>3</v>
      </c>
      <c r="AE265" s="362">
        <f>AD265*E265</f>
        <v>108</v>
      </c>
      <c r="AF265" s="362">
        <f>AD265*F265</f>
        <v>54</v>
      </c>
      <c r="AG265" s="396">
        <f>AD265*G265</f>
        <v>162</v>
      </c>
      <c r="AH265" s="364"/>
    </row>
    <row r="266" spans="1:34" ht="23.25" customHeight="1">
      <c r="A266" s="360">
        <v>4</v>
      </c>
      <c r="B266" s="361" t="s">
        <v>638</v>
      </c>
      <c r="C266" s="362">
        <v>5</v>
      </c>
      <c r="D266" s="362" t="s">
        <v>815</v>
      </c>
      <c r="E266" s="362">
        <v>45</v>
      </c>
      <c r="F266" s="362">
        <v>30</v>
      </c>
      <c r="G266" s="363">
        <f t="shared" si="84"/>
        <v>75</v>
      </c>
      <c r="H266" s="360"/>
      <c r="I266" s="362">
        <v>2</v>
      </c>
      <c r="J266" s="362"/>
      <c r="K266" s="362"/>
      <c r="L266" s="362"/>
      <c r="M266" s="362"/>
      <c r="N266" s="362"/>
      <c r="O266" s="362"/>
      <c r="P266" s="362"/>
      <c r="Q266" s="362">
        <f>SUM(H266:N266)</f>
        <v>2</v>
      </c>
      <c r="R266" s="362">
        <f>Q266*E266</f>
        <v>90</v>
      </c>
      <c r="S266" s="362">
        <f>Q266*F266</f>
        <v>60</v>
      </c>
      <c r="T266" s="363">
        <f>Q266*G266</f>
        <v>150</v>
      </c>
      <c r="U266" s="360"/>
      <c r="V266" s="362"/>
      <c r="W266" s="362"/>
      <c r="X266" s="362"/>
      <c r="Y266" s="362"/>
      <c r="Z266" s="362"/>
      <c r="AA266" s="362"/>
      <c r="AB266" s="362"/>
      <c r="AC266" s="362"/>
      <c r="AD266" s="362"/>
      <c r="AE266" s="362"/>
      <c r="AF266" s="362"/>
      <c r="AG266" s="363"/>
      <c r="AH266" s="814" t="s">
        <v>1388</v>
      </c>
    </row>
    <row r="267" spans="1:34" ht="23.25" customHeight="1">
      <c r="A267" s="360">
        <v>5</v>
      </c>
      <c r="B267" s="361" t="s">
        <v>618</v>
      </c>
      <c r="C267" s="362">
        <v>5</v>
      </c>
      <c r="D267" s="362" t="s">
        <v>815</v>
      </c>
      <c r="E267" s="362">
        <v>45</v>
      </c>
      <c r="F267" s="362">
        <v>30</v>
      </c>
      <c r="G267" s="363">
        <f t="shared" si="84"/>
        <v>75</v>
      </c>
      <c r="H267" s="360"/>
      <c r="I267" s="362">
        <v>2</v>
      </c>
      <c r="J267" s="362"/>
      <c r="K267" s="362"/>
      <c r="L267" s="362"/>
      <c r="M267" s="362"/>
      <c r="N267" s="362"/>
      <c r="O267" s="362"/>
      <c r="P267" s="362"/>
      <c r="Q267" s="362">
        <f>SUM(H267:N267)</f>
        <v>2</v>
      </c>
      <c r="R267" s="362">
        <f>Q267*E267</f>
        <v>90</v>
      </c>
      <c r="S267" s="362">
        <f>Q267*F267</f>
        <v>60</v>
      </c>
      <c r="T267" s="363">
        <f>Q267*G267</f>
        <v>150</v>
      </c>
      <c r="U267" s="360"/>
      <c r="V267" s="362"/>
      <c r="W267" s="362"/>
      <c r="X267" s="362"/>
      <c r="Y267" s="362"/>
      <c r="Z267" s="362"/>
      <c r="AA267" s="362"/>
      <c r="AB267" s="362"/>
      <c r="AC267" s="362"/>
      <c r="AD267" s="362"/>
      <c r="AE267" s="362"/>
      <c r="AF267" s="362"/>
      <c r="AG267" s="363"/>
      <c r="AH267" s="815"/>
    </row>
    <row r="268" spans="1:34" ht="29.25" customHeight="1">
      <c r="A268" s="360">
        <v>6</v>
      </c>
      <c r="B268" s="361" t="s">
        <v>1094</v>
      </c>
      <c r="C268" s="374">
        <v>10</v>
      </c>
      <c r="D268" s="362" t="s">
        <v>1390</v>
      </c>
      <c r="E268" s="362">
        <v>120</v>
      </c>
      <c r="F268" s="362">
        <v>60</v>
      </c>
      <c r="G268" s="363">
        <f t="shared" si="84"/>
        <v>180</v>
      </c>
      <c r="H268" s="360"/>
      <c r="I268" s="362"/>
      <c r="J268" s="362"/>
      <c r="K268" s="362"/>
      <c r="L268" s="362"/>
      <c r="M268" s="362"/>
      <c r="N268" s="362"/>
      <c r="O268" s="362"/>
      <c r="P268" s="362"/>
      <c r="Q268" s="362"/>
      <c r="R268" s="362"/>
      <c r="S268" s="362"/>
      <c r="T268" s="363"/>
      <c r="U268" s="360"/>
      <c r="V268" s="362"/>
      <c r="W268" s="362"/>
      <c r="X268" s="362">
        <v>2</v>
      </c>
      <c r="Y268" s="362"/>
      <c r="Z268" s="362"/>
      <c r="AA268" s="362"/>
      <c r="AB268" s="362"/>
      <c r="AC268" s="362"/>
      <c r="AD268" s="362">
        <f>SUM(U268:AA268)</f>
        <v>2</v>
      </c>
      <c r="AE268" s="362">
        <f>AD268*E268</f>
        <v>240</v>
      </c>
      <c r="AF268" s="362">
        <f>AD268*F268</f>
        <v>120</v>
      </c>
      <c r="AG268" s="363">
        <f>AD268*G268</f>
        <v>360</v>
      </c>
      <c r="AH268" s="607"/>
    </row>
    <row r="269" spans="1:34" ht="29.25" customHeight="1">
      <c r="A269" s="360">
        <v>7</v>
      </c>
      <c r="B269" s="361" t="s">
        <v>996</v>
      </c>
      <c r="C269" s="362">
        <v>3</v>
      </c>
      <c r="D269" s="362" t="s">
        <v>1224</v>
      </c>
      <c r="E269" s="362">
        <v>36</v>
      </c>
      <c r="F269" s="362">
        <v>0</v>
      </c>
      <c r="G269" s="363">
        <f t="shared" si="84"/>
        <v>36</v>
      </c>
      <c r="H269" s="360"/>
      <c r="I269" s="362"/>
      <c r="J269" s="362">
        <v>2</v>
      </c>
      <c r="K269" s="362"/>
      <c r="L269" s="362"/>
      <c r="M269" s="362"/>
      <c r="N269" s="362"/>
      <c r="O269" s="362"/>
      <c r="P269" s="362"/>
      <c r="Q269" s="362">
        <f t="shared" ref="Q269:Q278" si="85">SUM(H269:N269)</f>
        <v>2</v>
      </c>
      <c r="R269" s="362">
        <f t="shared" ref="R269:R278" si="86">Q269*E269</f>
        <v>72</v>
      </c>
      <c r="S269" s="362">
        <f t="shared" ref="S269:S278" si="87">Q269*F269</f>
        <v>0</v>
      </c>
      <c r="T269" s="363">
        <f t="shared" ref="T269:T278" si="88">Q269*G269</f>
        <v>72</v>
      </c>
      <c r="U269" s="360"/>
      <c r="V269" s="362"/>
      <c r="W269" s="362"/>
      <c r="X269" s="362"/>
      <c r="Y269" s="362"/>
      <c r="Z269" s="362"/>
      <c r="AA269" s="362"/>
      <c r="AB269" s="362"/>
      <c r="AC269" s="362"/>
      <c r="AD269" s="362"/>
      <c r="AE269" s="362"/>
      <c r="AF269" s="362"/>
      <c r="AG269" s="363"/>
      <c r="AH269" s="364"/>
    </row>
    <row r="270" spans="1:34" ht="29.25" customHeight="1">
      <c r="A270" s="360">
        <v>8</v>
      </c>
      <c r="B270" s="361" t="s">
        <v>1391</v>
      </c>
      <c r="C270" s="362">
        <v>2</v>
      </c>
      <c r="D270" s="362" t="s">
        <v>1206</v>
      </c>
      <c r="E270" s="362">
        <v>30</v>
      </c>
      <c r="F270" s="362">
        <v>0</v>
      </c>
      <c r="G270" s="363">
        <f t="shared" si="84"/>
        <v>30</v>
      </c>
      <c r="H270" s="360"/>
      <c r="I270" s="362"/>
      <c r="J270" s="362">
        <v>1</v>
      </c>
      <c r="K270" s="362"/>
      <c r="L270" s="362"/>
      <c r="M270" s="362"/>
      <c r="N270" s="362"/>
      <c r="O270" s="362"/>
      <c r="P270" s="362"/>
      <c r="Q270" s="362">
        <f t="shared" si="85"/>
        <v>1</v>
      </c>
      <c r="R270" s="362">
        <f t="shared" si="86"/>
        <v>30</v>
      </c>
      <c r="S270" s="362">
        <f t="shared" si="87"/>
        <v>0</v>
      </c>
      <c r="T270" s="363">
        <f t="shared" si="88"/>
        <v>30</v>
      </c>
      <c r="U270" s="360"/>
      <c r="V270" s="362"/>
      <c r="W270" s="362"/>
      <c r="X270" s="362"/>
      <c r="Y270" s="362"/>
      <c r="Z270" s="362"/>
      <c r="AA270" s="362"/>
      <c r="AB270" s="362"/>
      <c r="AC270" s="362"/>
      <c r="AD270" s="362"/>
      <c r="AE270" s="362"/>
      <c r="AF270" s="362"/>
      <c r="AG270" s="363"/>
      <c r="AH270" s="364"/>
    </row>
    <row r="271" spans="1:34" ht="29.25" customHeight="1">
      <c r="A271" s="360">
        <v>9</v>
      </c>
      <c r="B271" s="361" t="s">
        <v>1392</v>
      </c>
      <c r="C271" s="362" t="s">
        <v>1244</v>
      </c>
      <c r="D271" s="362" t="s">
        <v>1227</v>
      </c>
      <c r="E271" s="362">
        <v>18</v>
      </c>
      <c r="F271" s="362">
        <v>0</v>
      </c>
      <c r="G271" s="363">
        <f t="shared" si="84"/>
        <v>18</v>
      </c>
      <c r="H271" s="360"/>
      <c r="I271" s="362"/>
      <c r="J271" s="362">
        <v>1</v>
      </c>
      <c r="K271" s="362"/>
      <c r="L271" s="362"/>
      <c r="M271" s="362"/>
      <c r="N271" s="362"/>
      <c r="O271" s="362"/>
      <c r="P271" s="362"/>
      <c r="Q271" s="362">
        <f t="shared" si="85"/>
        <v>1</v>
      </c>
      <c r="R271" s="362">
        <f t="shared" si="86"/>
        <v>18</v>
      </c>
      <c r="S271" s="362">
        <f t="shared" si="87"/>
        <v>0</v>
      </c>
      <c r="T271" s="363">
        <f t="shared" si="88"/>
        <v>18</v>
      </c>
      <c r="U271" s="360"/>
      <c r="V271" s="362"/>
      <c r="W271" s="362"/>
      <c r="X271" s="362"/>
      <c r="Y271" s="362"/>
      <c r="Z271" s="362"/>
      <c r="AA271" s="362"/>
      <c r="AB271" s="362"/>
      <c r="AC271" s="362"/>
      <c r="AD271" s="362"/>
      <c r="AE271" s="362"/>
      <c r="AF271" s="362"/>
      <c r="AG271" s="363"/>
      <c r="AH271" s="364"/>
    </row>
    <row r="272" spans="1:34" ht="26.25" customHeight="1">
      <c r="A272" s="360">
        <v>10</v>
      </c>
      <c r="B272" s="361" t="s">
        <v>1393</v>
      </c>
      <c r="C272" s="362">
        <v>1</v>
      </c>
      <c r="D272" s="362" t="s">
        <v>1234</v>
      </c>
      <c r="E272" s="362">
        <v>12</v>
      </c>
      <c r="F272" s="362">
        <v>0</v>
      </c>
      <c r="G272" s="363">
        <f t="shared" si="84"/>
        <v>12</v>
      </c>
      <c r="H272" s="360"/>
      <c r="I272" s="362"/>
      <c r="J272" s="362">
        <v>1</v>
      </c>
      <c r="K272" s="362"/>
      <c r="L272" s="362"/>
      <c r="M272" s="362"/>
      <c r="N272" s="362"/>
      <c r="O272" s="362"/>
      <c r="P272" s="362"/>
      <c r="Q272" s="362">
        <f t="shared" si="85"/>
        <v>1</v>
      </c>
      <c r="R272" s="362">
        <f t="shared" si="86"/>
        <v>12</v>
      </c>
      <c r="S272" s="362">
        <f t="shared" si="87"/>
        <v>0</v>
      </c>
      <c r="T272" s="363">
        <f t="shared" si="88"/>
        <v>12</v>
      </c>
      <c r="U272" s="360"/>
      <c r="V272" s="362"/>
      <c r="W272" s="362"/>
      <c r="X272" s="362"/>
      <c r="Y272" s="362"/>
      <c r="Z272" s="362"/>
      <c r="AA272" s="362"/>
      <c r="AB272" s="362"/>
      <c r="AC272" s="362"/>
      <c r="AD272" s="362"/>
      <c r="AE272" s="362"/>
      <c r="AF272" s="362"/>
      <c r="AG272" s="363"/>
      <c r="AH272" s="364"/>
    </row>
    <row r="273" spans="1:34" ht="26.25" customHeight="1">
      <c r="A273" s="360">
        <v>11</v>
      </c>
      <c r="B273" s="361" t="s">
        <v>1394</v>
      </c>
      <c r="C273" s="362">
        <v>2</v>
      </c>
      <c r="D273" s="362" t="s">
        <v>1229</v>
      </c>
      <c r="E273" s="362">
        <v>21</v>
      </c>
      <c r="F273" s="362">
        <v>0</v>
      </c>
      <c r="G273" s="363">
        <f t="shared" si="84"/>
        <v>21</v>
      </c>
      <c r="H273" s="360"/>
      <c r="I273" s="362"/>
      <c r="J273" s="362">
        <v>2</v>
      </c>
      <c r="K273" s="362"/>
      <c r="L273" s="362"/>
      <c r="M273" s="362"/>
      <c r="N273" s="362"/>
      <c r="O273" s="362"/>
      <c r="P273" s="362"/>
      <c r="Q273" s="362">
        <f t="shared" si="85"/>
        <v>2</v>
      </c>
      <c r="R273" s="362">
        <f t="shared" si="86"/>
        <v>42</v>
      </c>
      <c r="S273" s="362">
        <f t="shared" si="87"/>
        <v>0</v>
      </c>
      <c r="T273" s="363">
        <f t="shared" si="88"/>
        <v>42</v>
      </c>
      <c r="U273" s="360"/>
      <c r="V273" s="362"/>
      <c r="W273" s="362"/>
      <c r="X273" s="362"/>
      <c r="Y273" s="362"/>
      <c r="Z273" s="362"/>
      <c r="AA273" s="362"/>
      <c r="AB273" s="362"/>
      <c r="AC273" s="362"/>
      <c r="AD273" s="362"/>
      <c r="AE273" s="362"/>
      <c r="AF273" s="362"/>
      <c r="AG273" s="363"/>
      <c r="AH273" s="364"/>
    </row>
    <row r="274" spans="1:34" ht="36.75" customHeight="1">
      <c r="A274" s="360">
        <v>12</v>
      </c>
      <c r="B274" s="444" t="s">
        <v>1395</v>
      </c>
      <c r="C274" s="362">
        <v>2</v>
      </c>
      <c r="D274" s="374" t="s">
        <v>1224</v>
      </c>
      <c r="E274" s="374">
        <v>36</v>
      </c>
      <c r="F274" s="374">
        <v>0</v>
      </c>
      <c r="G274" s="363">
        <f t="shared" si="84"/>
        <v>36</v>
      </c>
      <c r="H274" s="403"/>
      <c r="I274" s="374"/>
      <c r="J274" s="374">
        <v>1</v>
      </c>
      <c r="K274" s="374"/>
      <c r="L274" s="374"/>
      <c r="M274" s="374"/>
      <c r="N274" s="374"/>
      <c r="O274" s="374"/>
      <c r="P274" s="374"/>
      <c r="Q274" s="362">
        <f t="shared" si="85"/>
        <v>1</v>
      </c>
      <c r="R274" s="362">
        <f t="shared" si="86"/>
        <v>36</v>
      </c>
      <c r="S274" s="362">
        <f t="shared" si="87"/>
        <v>0</v>
      </c>
      <c r="T274" s="363">
        <f t="shared" si="88"/>
        <v>36</v>
      </c>
      <c r="U274" s="403"/>
      <c r="V274" s="374"/>
      <c r="W274" s="374"/>
      <c r="X274" s="374"/>
      <c r="Y274" s="374"/>
      <c r="Z274" s="374"/>
      <c r="AA274" s="374"/>
      <c r="AB274" s="374"/>
      <c r="AC274" s="374"/>
      <c r="AD274" s="362"/>
      <c r="AE274" s="362"/>
      <c r="AF274" s="362"/>
      <c r="AG274" s="363"/>
      <c r="AH274" s="423"/>
    </row>
    <row r="275" spans="1:34" ht="36.75" customHeight="1">
      <c r="A275" s="360">
        <v>13</v>
      </c>
      <c r="B275" s="361" t="s">
        <v>1396</v>
      </c>
      <c r="C275" s="362">
        <v>1</v>
      </c>
      <c r="D275" s="362" t="s">
        <v>1229</v>
      </c>
      <c r="E275" s="362">
        <v>21</v>
      </c>
      <c r="F275" s="362">
        <v>0</v>
      </c>
      <c r="G275" s="363">
        <f t="shared" si="84"/>
        <v>21</v>
      </c>
      <c r="H275" s="360"/>
      <c r="I275" s="362"/>
      <c r="J275" s="362">
        <v>1</v>
      </c>
      <c r="K275" s="362"/>
      <c r="L275" s="362"/>
      <c r="M275" s="362"/>
      <c r="N275" s="362"/>
      <c r="O275" s="362"/>
      <c r="P275" s="362"/>
      <c r="Q275" s="362">
        <f t="shared" si="85"/>
        <v>1</v>
      </c>
      <c r="R275" s="362">
        <f t="shared" si="86"/>
        <v>21</v>
      </c>
      <c r="S275" s="362">
        <f t="shared" si="87"/>
        <v>0</v>
      </c>
      <c r="T275" s="363">
        <f t="shared" si="88"/>
        <v>21</v>
      </c>
      <c r="U275" s="360"/>
      <c r="V275" s="362"/>
      <c r="W275" s="362"/>
      <c r="X275" s="362"/>
      <c r="Y275" s="362"/>
      <c r="Z275" s="362"/>
      <c r="AA275" s="362"/>
      <c r="AB275" s="362"/>
      <c r="AC275" s="362"/>
      <c r="AD275" s="362"/>
      <c r="AE275" s="362"/>
      <c r="AF275" s="362"/>
      <c r="AG275" s="363"/>
      <c r="AH275" s="364"/>
    </row>
    <row r="276" spans="1:34" ht="29.25" customHeight="1">
      <c r="A276" s="360">
        <v>14</v>
      </c>
      <c r="B276" s="361" t="s">
        <v>1397</v>
      </c>
      <c r="C276" s="362">
        <v>2</v>
      </c>
      <c r="D276" s="362" t="s">
        <v>1208</v>
      </c>
      <c r="E276" s="362">
        <v>19</v>
      </c>
      <c r="F276" s="362">
        <v>0</v>
      </c>
      <c r="G276" s="363">
        <f t="shared" si="84"/>
        <v>19</v>
      </c>
      <c r="H276" s="360"/>
      <c r="I276" s="407"/>
      <c r="J276" s="407">
        <v>1</v>
      </c>
      <c r="K276" s="407"/>
      <c r="L276" s="407"/>
      <c r="M276" s="407"/>
      <c r="N276" s="407"/>
      <c r="O276" s="407"/>
      <c r="P276" s="407"/>
      <c r="Q276" s="362">
        <f t="shared" si="85"/>
        <v>1</v>
      </c>
      <c r="R276" s="362">
        <f t="shared" si="86"/>
        <v>19</v>
      </c>
      <c r="S276" s="362">
        <f t="shared" si="87"/>
        <v>0</v>
      </c>
      <c r="T276" s="363">
        <f t="shared" si="88"/>
        <v>19</v>
      </c>
      <c r="U276" s="360"/>
      <c r="V276" s="407"/>
      <c r="W276" s="407"/>
      <c r="X276" s="407"/>
      <c r="Y276" s="407"/>
      <c r="Z276" s="407"/>
      <c r="AA276" s="407"/>
      <c r="AB276" s="407"/>
      <c r="AC276" s="407"/>
      <c r="AD276" s="362"/>
      <c r="AE276" s="362"/>
      <c r="AF276" s="362"/>
      <c r="AG276" s="363"/>
      <c r="AH276" s="364"/>
    </row>
    <row r="277" spans="1:34" ht="29.25" customHeight="1">
      <c r="A277" s="360">
        <v>15</v>
      </c>
      <c r="B277" s="361" t="s">
        <v>819</v>
      </c>
      <c r="C277" s="362">
        <v>2</v>
      </c>
      <c r="D277" s="362" t="s">
        <v>1195</v>
      </c>
      <c r="E277" s="362">
        <v>24</v>
      </c>
      <c r="F277" s="362">
        <v>0</v>
      </c>
      <c r="G277" s="363">
        <f t="shared" si="84"/>
        <v>24</v>
      </c>
      <c r="H277" s="360"/>
      <c r="I277" s="407"/>
      <c r="J277" s="491">
        <v>2</v>
      </c>
      <c r="K277" s="407"/>
      <c r="L277" s="407"/>
      <c r="M277" s="407"/>
      <c r="N277" s="407"/>
      <c r="O277" s="407"/>
      <c r="P277" s="407"/>
      <c r="Q277" s="362">
        <f t="shared" si="85"/>
        <v>2</v>
      </c>
      <c r="R277" s="362">
        <f t="shared" si="86"/>
        <v>48</v>
      </c>
      <c r="S277" s="362">
        <f t="shared" si="87"/>
        <v>0</v>
      </c>
      <c r="T277" s="363">
        <f t="shared" si="88"/>
        <v>48</v>
      </c>
      <c r="U277" s="360"/>
      <c r="V277" s="407"/>
      <c r="W277" s="407"/>
      <c r="X277" s="407"/>
      <c r="Y277" s="407"/>
      <c r="Z277" s="407"/>
      <c r="AA277" s="407"/>
      <c r="AB277" s="407"/>
      <c r="AC277" s="407"/>
      <c r="AD277" s="362"/>
      <c r="AE277" s="362"/>
      <c r="AF277" s="362"/>
      <c r="AG277" s="363"/>
      <c r="AH277" s="364"/>
    </row>
    <row r="278" spans="1:34" ht="29.25" customHeight="1" thickBot="1">
      <c r="A278" s="369">
        <v>16</v>
      </c>
      <c r="B278" s="370" t="s">
        <v>131</v>
      </c>
      <c r="C278" s="371">
        <v>2</v>
      </c>
      <c r="D278" s="371" t="s">
        <v>1199</v>
      </c>
      <c r="E278" s="371">
        <v>25</v>
      </c>
      <c r="F278" s="371">
        <v>0</v>
      </c>
      <c r="G278" s="375">
        <f t="shared" si="84"/>
        <v>25</v>
      </c>
      <c r="H278" s="369"/>
      <c r="I278" s="373"/>
      <c r="J278" s="373">
        <v>1</v>
      </c>
      <c r="K278" s="373"/>
      <c r="L278" s="373"/>
      <c r="M278" s="373"/>
      <c r="N278" s="373"/>
      <c r="O278" s="373"/>
      <c r="P278" s="373"/>
      <c r="Q278" s="371">
        <f t="shared" si="85"/>
        <v>1</v>
      </c>
      <c r="R278" s="371">
        <f t="shared" si="86"/>
        <v>25</v>
      </c>
      <c r="S278" s="371">
        <f t="shared" si="87"/>
        <v>0</v>
      </c>
      <c r="T278" s="375">
        <f t="shared" si="88"/>
        <v>25</v>
      </c>
      <c r="U278" s="369"/>
      <c r="V278" s="373"/>
      <c r="W278" s="373"/>
      <c r="X278" s="373"/>
      <c r="Y278" s="373"/>
      <c r="Z278" s="373"/>
      <c r="AA278" s="373"/>
      <c r="AB278" s="373"/>
      <c r="AC278" s="373"/>
      <c r="AD278" s="371"/>
      <c r="AE278" s="371"/>
      <c r="AF278" s="371"/>
      <c r="AG278" s="375"/>
      <c r="AH278" s="390"/>
    </row>
    <row r="279" spans="1:34" ht="36.75" customHeight="1" thickTop="1" thickBot="1">
      <c r="A279" s="488"/>
      <c r="B279" s="378" t="s">
        <v>313</v>
      </c>
      <c r="C279" s="378"/>
      <c r="D279" s="378"/>
      <c r="E279" s="378"/>
      <c r="F279" s="378"/>
      <c r="G279" s="448"/>
      <c r="H279" s="391">
        <f>SUM(H263:H278)</f>
        <v>0</v>
      </c>
      <c r="I279" s="380">
        <f>SUM(I263:I278)</f>
        <v>4</v>
      </c>
      <c r="J279" s="380">
        <f t="shared" ref="J279:AG279" si="89">SUM(J263:J278)</f>
        <v>13</v>
      </c>
      <c r="K279" s="380">
        <f t="shared" si="89"/>
        <v>0</v>
      </c>
      <c r="L279" s="380">
        <f t="shared" si="89"/>
        <v>0</v>
      </c>
      <c r="M279" s="380">
        <f t="shared" si="89"/>
        <v>0</v>
      </c>
      <c r="N279" s="380">
        <f t="shared" si="89"/>
        <v>0</v>
      </c>
      <c r="O279" s="380">
        <f t="shared" si="89"/>
        <v>0</v>
      </c>
      <c r="P279" s="380">
        <f t="shared" si="89"/>
        <v>0</v>
      </c>
      <c r="Q279" s="380">
        <f t="shared" si="89"/>
        <v>17</v>
      </c>
      <c r="R279" s="380">
        <f t="shared" si="89"/>
        <v>503</v>
      </c>
      <c r="S279" s="380">
        <f t="shared" si="89"/>
        <v>120</v>
      </c>
      <c r="T279" s="380">
        <f t="shared" si="89"/>
        <v>623</v>
      </c>
      <c r="U279" s="380">
        <f t="shared" si="89"/>
        <v>0</v>
      </c>
      <c r="V279" s="380">
        <f t="shared" si="89"/>
        <v>27</v>
      </c>
      <c r="W279" s="380">
        <f t="shared" si="89"/>
        <v>0</v>
      </c>
      <c r="X279" s="380">
        <f t="shared" si="89"/>
        <v>2</v>
      </c>
      <c r="Y279" s="380">
        <f t="shared" si="89"/>
        <v>0</v>
      </c>
      <c r="Z279" s="380">
        <f t="shared" si="89"/>
        <v>0</v>
      </c>
      <c r="AA279" s="380">
        <f t="shared" si="89"/>
        <v>0</v>
      </c>
      <c r="AB279" s="380">
        <f t="shared" si="89"/>
        <v>0</v>
      </c>
      <c r="AC279" s="380">
        <f t="shared" si="89"/>
        <v>3</v>
      </c>
      <c r="AD279" s="380">
        <f t="shared" si="89"/>
        <v>32</v>
      </c>
      <c r="AE279" s="380">
        <f t="shared" si="89"/>
        <v>3237</v>
      </c>
      <c r="AF279" s="380">
        <f t="shared" si="89"/>
        <v>1758</v>
      </c>
      <c r="AG279" s="380">
        <f t="shared" si="89"/>
        <v>4995</v>
      </c>
      <c r="AH279" s="381"/>
    </row>
    <row r="280" spans="1:34" ht="36.75" customHeight="1" thickTop="1">
      <c r="A280" s="414" t="s">
        <v>997</v>
      </c>
      <c r="B280" s="415"/>
      <c r="C280" s="416"/>
      <c r="D280" s="416"/>
      <c r="E280" s="416"/>
      <c r="F280" s="416"/>
      <c r="G280" s="417"/>
      <c r="H280" s="483"/>
      <c r="I280" s="416"/>
      <c r="J280" s="416"/>
      <c r="K280" s="416"/>
      <c r="L280" s="416"/>
      <c r="M280" s="416"/>
      <c r="N280" s="416"/>
      <c r="O280" s="416"/>
      <c r="P280" s="416"/>
      <c r="Q280" s="484"/>
      <c r="R280" s="484"/>
      <c r="S280" s="484"/>
      <c r="T280" s="485"/>
      <c r="U280" s="418"/>
      <c r="V280" s="416"/>
      <c r="W280" s="416"/>
      <c r="X280" s="416"/>
      <c r="Y280" s="416"/>
      <c r="Z280" s="416"/>
      <c r="AA280" s="416"/>
      <c r="AB280" s="416"/>
      <c r="AC280" s="416"/>
      <c r="AD280" s="484"/>
      <c r="AE280" s="484"/>
      <c r="AF280" s="484"/>
      <c r="AG280" s="485"/>
      <c r="AH280" s="486"/>
    </row>
    <row r="281" spans="1:34" ht="22.5" customHeight="1">
      <c r="A281" s="360">
        <v>1</v>
      </c>
      <c r="B281" s="383" t="s">
        <v>1398</v>
      </c>
      <c r="C281" s="362"/>
      <c r="D281" s="487" t="s">
        <v>1381</v>
      </c>
      <c r="E281" s="362">
        <v>147</v>
      </c>
      <c r="F281" s="362">
        <v>0</v>
      </c>
      <c r="G281" s="363">
        <f>E281+F281</f>
        <v>147</v>
      </c>
      <c r="H281" s="360"/>
      <c r="I281" s="362"/>
      <c r="J281" s="362"/>
      <c r="K281" s="362"/>
      <c r="L281" s="362"/>
      <c r="M281" s="362"/>
      <c r="N281" s="362"/>
      <c r="O281" s="374"/>
      <c r="P281" s="374">
        <v>3</v>
      </c>
      <c r="Q281" s="374">
        <f>SUM(H281:P281)</f>
        <v>3</v>
      </c>
      <c r="R281" s="374">
        <f>Q281*E281</f>
        <v>441</v>
      </c>
      <c r="S281" s="374">
        <f>Q281*F281</f>
        <v>0</v>
      </c>
      <c r="T281" s="404">
        <f>Q281*G281</f>
        <v>441</v>
      </c>
      <c r="U281" s="360"/>
      <c r="V281" s="362"/>
      <c r="W281" s="362"/>
      <c r="X281" s="362"/>
      <c r="Y281" s="362"/>
      <c r="Z281" s="362"/>
      <c r="AA281" s="362"/>
      <c r="AB281" s="362"/>
      <c r="AC281" s="362"/>
      <c r="AD281" s="362"/>
      <c r="AE281" s="362"/>
      <c r="AF281" s="362"/>
      <c r="AG281" s="363"/>
      <c r="AH281" s="364"/>
    </row>
    <row r="282" spans="1:34" ht="22.5" customHeight="1">
      <c r="A282" s="360">
        <v>2</v>
      </c>
      <c r="B282" s="383" t="s">
        <v>1399</v>
      </c>
      <c r="C282" s="362">
        <v>5</v>
      </c>
      <c r="D282" s="487" t="s">
        <v>815</v>
      </c>
      <c r="E282" s="362">
        <v>60</v>
      </c>
      <c r="F282" s="362">
        <v>30</v>
      </c>
      <c r="G282" s="363">
        <f t="shared" ref="G282:G289" si="90">E282+F282</f>
        <v>90</v>
      </c>
      <c r="H282" s="492"/>
      <c r="I282" s="362"/>
      <c r="J282" s="362"/>
      <c r="K282" s="362"/>
      <c r="L282" s="362"/>
      <c r="M282" s="362"/>
      <c r="N282" s="362"/>
      <c r="O282" s="362"/>
      <c r="P282" s="362"/>
      <c r="Q282" s="362"/>
      <c r="R282" s="362"/>
      <c r="S282" s="362"/>
      <c r="T282" s="363"/>
      <c r="U282" s="613">
        <v>30</v>
      </c>
      <c r="V282" s="362"/>
      <c r="W282" s="362"/>
      <c r="X282" s="362"/>
      <c r="Y282" s="362"/>
      <c r="Z282" s="362"/>
      <c r="AA282" s="362"/>
      <c r="AB282" s="362"/>
      <c r="AC282" s="362"/>
      <c r="AD282" s="362">
        <f>SUM(U282:AA282)</f>
        <v>30</v>
      </c>
      <c r="AE282" s="362">
        <f>AD282*E282</f>
        <v>1800</v>
      </c>
      <c r="AF282" s="362">
        <f>AD282*F282</f>
        <v>900</v>
      </c>
      <c r="AG282" s="396">
        <f>AD282*G282</f>
        <v>2700</v>
      </c>
      <c r="AH282" s="364"/>
    </row>
    <row r="283" spans="1:34" ht="22.5" customHeight="1">
      <c r="A283" s="360">
        <v>3</v>
      </c>
      <c r="B283" s="383" t="s">
        <v>1400</v>
      </c>
      <c r="C283" s="362">
        <v>5</v>
      </c>
      <c r="D283" s="487" t="s">
        <v>815</v>
      </c>
      <c r="E283" s="362">
        <v>60</v>
      </c>
      <c r="F283" s="362">
        <v>30</v>
      </c>
      <c r="G283" s="363">
        <f t="shared" si="90"/>
        <v>90</v>
      </c>
      <c r="H283" s="492"/>
      <c r="I283" s="362"/>
      <c r="J283" s="362"/>
      <c r="K283" s="362"/>
      <c r="L283" s="362"/>
      <c r="M283" s="362"/>
      <c r="N283" s="362"/>
      <c r="O283" s="362"/>
      <c r="P283" s="362"/>
      <c r="Q283" s="362"/>
      <c r="R283" s="362"/>
      <c r="S283" s="362"/>
      <c r="T283" s="363"/>
      <c r="U283" s="613">
        <v>30</v>
      </c>
      <c r="V283" s="362"/>
      <c r="W283" s="362"/>
      <c r="X283" s="362"/>
      <c r="Y283" s="362"/>
      <c r="Z283" s="362"/>
      <c r="AA283" s="362"/>
      <c r="AB283" s="362"/>
      <c r="AC283" s="362"/>
      <c r="AD283" s="362">
        <f>SUM(U283:AA283)</f>
        <v>30</v>
      </c>
      <c r="AE283" s="362">
        <f>AD283*E283</f>
        <v>1800</v>
      </c>
      <c r="AF283" s="362">
        <f>AD283*F283</f>
        <v>900</v>
      </c>
      <c r="AG283" s="396">
        <f>AD283*G283</f>
        <v>2700</v>
      </c>
      <c r="AH283" s="364"/>
    </row>
    <row r="284" spans="1:34" ht="22.5" customHeight="1">
      <c r="A284" s="360">
        <v>4</v>
      </c>
      <c r="B284" s="383" t="s">
        <v>119</v>
      </c>
      <c r="C284" s="362">
        <v>11</v>
      </c>
      <c r="D284" s="362" t="s">
        <v>1373</v>
      </c>
      <c r="E284" s="362">
        <v>102</v>
      </c>
      <c r="F284" s="362">
        <v>66</v>
      </c>
      <c r="G284" s="363">
        <f t="shared" si="90"/>
        <v>168</v>
      </c>
      <c r="H284" s="492"/>
      <c r="I284" s="362">
        <v>24</v>
      </c>
      <c r="J284" s="362"/>
      <c r="K284" s="362"/>
      <c r="L284" s="362"/>
      <c r="M284" s="362"/>
      <c r="N284" s="362"/>
      <c r="O284" s="362"/>
      <c r="P284" s="362"/>
      <c r="Q284" s="362">
        <f>SUM(H284:N284)</f>
        <v>24</v>
      </c>
      <c r="R284" s="362">
        <f>Q284*E284</f>
        <v>2448</v>
      </c>
      <c r="S284" s="362">
        <f>Q284*F284</f>
        <v>1584</v>
      </c>
      <c r="T284" s="363">
        <f>Q284*G284</f>
        <v>4032</v>
      </c>
      <c r="U284" s="360"/>
      <c r="V284" s="362"/>
      <c r="W284" s="362"/>
      <c r="X284" s="362"/>
      <c r="Y284" s="362"/>
      <c r="Z284" s="362"/>
      <c r="AA284" s="362"/>
      <c r="AB284" s="362"/>
      <c r="AC284" s="362"/>
      <c r="AD284" s="362"/>
      <c r="AE284" s="362"/>
      <c r="AF284" s="362"/>
      <c r="AG284" s="363"/>
      <c r="AH284" s="368" t="s">
        <v>1388</v>
      </c>
    </row>
    <row r="285" spans="1:34" ht="22.5" customHeight="1">
      <c r="A285" s="360">
        <v>5</v>
      </c>
      <c r="B285" s="383" t="s">
        <v>639</v>
      </c>
      <c r="C285" s="362">
        <v>5</v>
      </c>
      <c r="D285" s="362" t="s">
        <v>815</v>
      </c>
      <c r="E285" s="362">
        <v>45</v>
      </c>
      <c r="F285" s="362">
        <v>30</v>
      </c>
      <c r="G285" s="363">
        <f t="shared" si="90"/>
        <v>75</v>
      </c>
      <c r="H285" s="492"/>
      <c r="I285" s="362"/>
      <c r="J285" s="362"/>
      <c r="K285" s="362"/>
      <c r="L285" s="362"/>
      <c r="M285" s="362"/>
      <c r="N285" s="362"/>
      <c r="O285" s="362"/>
      <c r="P285" s="362"/>
      <c r="Q285" s="362"/>
      <c r="R285" s="362"/>
      <c r="S285" s="362"/>
      <c r="T285" s="363"/>
      <c r="U285" s="360"/>
      <c r="V285" s="362">
        <v>2</v>
      </c>
      <c r="W285" s="362"/>
      <c r="X285" s="362"/>
      <c r="Y285" s="362"/>
      <c r="Z285" s="362"/>
      <c r="AA285" s="362"/>
      <c r="AB285" s="362"/>
      <c r="AC285" s="362"/>
      <c r="AD285" s="362"/>
      <c r="AE285" s="362"/>
      <c r="AF285" s="362"/>
      <c r="AG285" s="363"/>
      <c r="AH285" s="814" t="s">
        <v>1388</v>
      </c>
    </row>
    <row r="286" spans="1:34" ht="22.5" customHeight="1">
      <c r="A286" s="360">
        <v>6</v>
      </c>
      <c r="B286" s="383" t="s">
        <v>640</v>
      </c>
      <c r="C286" s="362">
        <v>5</v>
      </c>
      <c r="D286" s="362" t="s">
        <v>815</v>
      </c>
      <c r="E286" s="362">
        <v>45</v>
      </c>
      <c r="F286" s="362">
        <v>30</v>
      </c>
      <c r="G286" s="363">
        <f t="shared" si="90"/>
        <v>75</v>
      </c>
      <c r="H286" s="493"/>
      <c r="I286" s="374"/>
      <c r="J286" s="374"/>
      <c r="K286" s="374"/>
      <c r="L286" s="374"/>
      <c r="M286" s="374"/>
      <c r="N286" s="374"/>
      <c r="O286" s="374"/>
      <c r="P286" s="374"/>
      <c r="Q286" s="362"/>
      <c r="R286" s="362"/>
      <c r="S286" s="362"/>
      <c r="T286" s="363"/>
      <c r="U286" s="403"/>
      <c r="V286" s="374">
        <v>2</v>
      </c>
      <c r="W286" s="374"/>
      <c r="X286" s="374"/>
      <c r="Y286" s="374"/>
      <c r="Z286" s="374"/>
      <c r="AA286" s="374"/>
      <c r="AB286" s="374"/>
      <c r="AC286" s="374"/>
      <c r="AD286" s="362"/>
      <c r="AE286" s="362"/>
      <c r="AF286" s="362"/>
      <c r="AG286" s="363"/>
      <c r="AH286" s="815"/>
    </row>
    <row r="287" spans="1:34" ht="22.5" customHeight="1">
      <c r="A287" s="360">
        <v>7</v>
      </c>
      <c r="B287" s="481" t="s">
        <v>1095</v>
      </c>
      <c r="C287" s="374">
        <v>10</v>
      </c>
      <c r="D287" s="362" t="s">
        <v>1390</v>
      </c>
      <c r="E287" s="362">
        <v>120</v>
      </c>
      <c r="F287" s="362">
        <v>60</v>
      </c>
      <c r="G287" s="363">
        <f t="shared" si="90"/>
        <v>180</v>
      </c>
      <c r="H287" s="493"/>
      <c r="I287" s="374"/>
      <c r="J287" s="374"/>
      <c r="K287" s="362">
        <v>2</v>
      </c>
      <c r="L287" s="362"/>
      <c r="M287" s="362"/>
      <c r="N287" s="362"/>
      <c r="O287" s="374"/>
      <c r="P287" s="374"/>
      <c r="Q287" s="374">
        <f>SUM(H287:N287)</f>
        <v>2</v>
      </c>
      <c r="R287" s="374">
        <f>Q287*E287</f>
        <v>240</v>
      </c>
      <c r="S287" s="374">
        <f>Q287*F287</f>
        <v>120</v>
      </c>
      <c r="T287" s="404">
        <f>Q287*G287</f>
        <v>360</v>
      </c>
      <c r="U287" s="403"/>
      <c r="V287" s="374"/>
      <c r="W287" s="374"/>
      <c r="X287" s="374"/>
      <c r="Y287" s="374"/>
      <c r="Z287" s="374"/>
      <c r="AA287" s="374"/>
      <c r="AB287" s="374"/>
      <c r="AC287" s="374"/>
      <c r="AD287" s="362"/>
      <c r="AE287" s="362"/>
      <c r="AF287" s="362"/>
      <c r="AG287" s="363"/>
      <c r="AH287" s="607"/>
    </row>
    <row r="288" spans="1:34" ht="36.75" customHeight="1">
      <c r="A288" s="360">
        <v>8</v>
      </c>
      <c r="B288" s="444" t="s">
        <v>1401</v>
      </c>
      <c r="C288" s="374" t="s">
        <v>1244</v>
      </c>
      <c r="D288" s="362" t="s">
        <v>1227</v>
      </c>
      <c r="E288" s="362">
        <v>18</v>
      </c>
      <c r="F288" s="362">
        <v>0</v>
      </c>
      <c r="G288" s="363">
        <f t="shared" si="90"/>
        <v>18</v>
      </c>
      <c r="H288" s="493"/>
      <c r="I288" s="374"/>
      <c r="J288" s="374">
        <v>1</v>
      </c>
      <c r="K288" s="374"/>
      <c r="L288" s="374"/>
      <c r="M288" s="374"/>
      <c r="N288" s="374"/>
      <c r="O288" s="374"/>
      <c r="P288" s="374"/>
      <c r="Q288" s="374">
        <f>SUM(H288:N288)</f>
        <v>1</v>
      </c>
      <c r="R288" s="374">
        <f>Q288*E288</f>
        <v>18</v>
      </c>
      <c r="S288" s="374">
        <f>Q288*F288</f>
        <v>0</v>
      </c>
      <c r="T288" s="404">
        <f>Q288*G288</f>
        <v>18</v>
      </c>
      <c r="U288" s="403"/>
      <c r="V288" s="374"/>
      <c r="W288" s="374"/>
      <c r="X288" s="374"/>
      <c r="Y288" s="374"/>
      <c r="Z288" s="374"/>
      <c r="AA288" s="374"/>
      <c r="AB288" s="374"/>
      <c r="AC288" s="374"/>
      <c r="AD288" s="362"/>
      <c r="AE288" s="362"/>
      <c r="AF288" s="362"/>
      <c r="AG288" s="363"/>
      <c r="AH288" s="423"/>
    </row>
    <row r="289" spans="1:34" ht="36.75" customHeight="1" thickBot="1">
      <c r="A289" s="360">
        <v>9</v>
      </c>
      <c r="B289" s="444" t="s">
        <v>1402</v>
      </c>
      <c r="C289" s="374">
        <v>1</v>
      </c>
      <c r="D289" s="362" t="s">
        <v>1234</v>
      </c>
      <c r="E289" s="362">
        <v>12</v>
      </c>
      <c r="F289" s="362">
        <v>0</v>
      </c>
      <c r="G289" s="363">
        <f t="shared" si="90"/>
        <v>12</v>
      </c>
      <c r="H289" s="493"/>
      <c r="I289" s="374"/>
      <c r="J289" s="374">
        <v>1</v>
      </c>
      <c r="K289" s="374"/>
      <c r="L289" s="374"/>
      <c r="M289" s="374"/>
      <c r="N289" s="374"/>
      <c r="O289" s="374"/>
      <c r="P289" s="374"/>
      <c r="Q289" s="374">
        <f>SUM(H289:N289)</f>
        <v>1</v>
      </c>
      <c r="R289" s="374">
        <f>Q289*E289</f>
        <v>12</v>
      </c>
      <c r="S289" s="374">
        <f>Q289*F289</f>
        <v>0</v>
      </c>
      <c r="T289" s="404">
        <f>Q289*G289</f>
        <v>12</v>
      </c>
      <c r="U289" s="403"/>
      <c r="V289" s="374"/>
      <c r="W289" s="374"/>
      <c r="X289" s="374"/>
      <c r="Y289" s="374"/>
      <c r="Z289" s="374"/>
      <c r="AA289" s="374"/>
      <c r="AB289" s="374"/>
      <c r="AC289" s="374"/>
      <c r="AD289" s="362"/>
      <c r="AE289" s="362"/>
      <c r="AF289" s="362"/>
      <c r="AG289" s="363"/>
      <c r="AH289" s="423"/>
    </row>
    <row r="290" spans="1:34" ht="36.75" customHeight="1" thickTop="1" thickBot="1">
      <c r="A290" s="377"/>
      <c r="B290" s="378" t="s">
        <v>313</v>
      </c>
      <c r="C290" s="378"/>
      <c r="D290" s="378"/>
      <c r="E290" s="378"/>
      <c r="F290" s="378"/>
      <c r="G290" s="379"/>
      <c r="H290" s="391">
        <f>SUM(H281:H289)</f>
        <v>0</v>
      </c>
      <c r="I290" s="380">
        <f>SUM(I281:I289)</f>
        <v>24</v>
      </c>
      <c r="J290" s="380">
        <f t="shared" ref="J290:AG290" si="91">SUM(J281:J289)</f>
        <v>2</v>
      </c>
      <c r="K290" s="380">
        <f t="shared" si="91"/>
        <v>2</v>
      </c>
      <c r="L290" s="380">
        <f t="shared" si="91"/>
        <v>0</v>
      </c>
      <c r="M290" s="380">
        <f t="shared" si="91"/>
        <v>0</v>
      </c>
      <c r="N290" s="380">
        <f t="shared" si="91"/>
        <v>0</v>
      </c>
      <c r="O290" s="380">
        <f t="shared" si="91"/>
        <v>0</v>
      </c>
      <c r="P290" s="380">
        <f t="shared" si="91"/>
        <v>3</v>
      </c>
      <c r="Q290" s="380">
        <f t="shared" si="91"/>
        <v>31</v>
      </c>
      <c r="R290" s="380">
        <f t="shared" si="91"/>
        <v>3159</v>
      </c>
      <c r="S290" s="380">
        <f t="shared" si="91"/>
        <v>1704</v>
      </c>
      <c r="T290" s="380">
        <f t="shared" si="91"/>
        <v>4863</v>
      </c>
      <c r="U290" s="380">
        <f t="shared" si="91"/>
        <v>60</v>
      </c>
      <c r="V290" s="380">
        <f t="shared" si="91"/>
        <v>4</v>
      </c>
      <c r="W290" s="380">
        <f t="shared" si="91"/>
        <v>0</v>
      </c>
      <c r="X290" s="380">
        <f t="shared" si="91"/>
        <v>0</v>
      </c>
      <c r="Y290" s="380">
        <f t="shared" si="91"/>
        <v>0</v>
      </c>
      <c r="Z290" s="380">
        <f t="shared" si="91"/>
        <v>0</v>
      </c>
      <c r="AA290" s="380">
        <f t="shared" si="91"/>
        <v>0</v>
      </c>
      <c r="AB290" s="380">
        <f t="shared" si="91"/>
        <v>0</v>
      </c>
      <c r="AC290" s="380">
        <f t="shared" si="91"/>
        <v>0</v>
      </c>
      <c r="AD290" s="380">
        <f t="shared" si="91"/>
        <v>60</v>
      </c>
      <c r="AE290" s="380">
        <f t="shared" si="91"/>
        <v>3600</v>
      </c>
      <c r="AF290" s="380">
        <f t="shared" si="91"/>
        <v>1800</v>
      </c>
      <c r="AG290" s="380">
        <f t="shared" si="91"/>
        <v>5400</v>
      </c>
      <c r="AH290" s="381"/>
    </row>
    <row r="291" spans="1:34" ht="36.75" customHeight="1" thickTop="1">
      <c r="A291" s="414" t="s">
        <v>998</v>
      </c>
      <c r="B291" s="415"/>
      <c r="C291" s="416"/>
      <c r="D291" s="416"/>
      <c r="E291" s="416"/>
      <c r="F291" s="416"/>
      <c r="G291" s="417"/>
      <c r="H291" s="418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  <c r="T291" s="417"/>
      <c r="U291" s="418"/>
      <c r="V291" s="416"/>
      <c r="W291" s="416"/>
      <c r="X291" s="416"/>
      <c r="Y291" s="416"/>
      <c r="Z291" s="416"/>
      <c r="AA291" s="416"/>
      <c r="AB291" s="416"/>
      <c r="AC291" s="416"/>
      <c r="AD291" s="416"/>
      <c r="AE291" s="416"/>
      <c r="AF291" s="416"/>
      <c r="AG291" s="417"/>
      <c r="AH291" s="419"/>
    </row>
    <row r="292" spans="1:34" ht="36.75" customHeight="1">
      <c r="A292" s="360">
        <v>1</v>
      </c>
      <c r="B292" s="361" t="s">
        <v>1403</v>
      </c>
      <c r="C292" s="362">
        <v>3</v>
      </c>
      <c r="D292" s="362" t="s">
        <v>744</v>
      </c>
      <c r="E292" s="362">
        <v>36</v>
      </c>
      <c r="F292" s="362">
        <v>18</v>
      </c>
      <c r="G292" s="363">
        <f t="shared" ref="G292:G304" si="92">E292+F292</f>
        <v>54</v>
      </c>
      <c r="H292" s="360"/>
      <c r="I292" s="362"/>
      <c r="J292" s="362"/>
      <c r="K292" s="362"/>
      <c r="L292" s="362"/>
      <c r="M292" s="362"/>
      <c r="N292" s="362"/>
      <c r="O292" s="362"/>
      <c r="P292" s="362"/>
      <c r="Q292" s="362"/>
      <c r="R292" s="362"/>
      <c r="S292" s="362"/>
      <c r="T292" s="363"/>
      <c r="U292" s="360"/>
      <c r="V292" s="362">
        <v>17</v>
      </c>
      <c r="W292" s="362"/>
      <c r="X292" s="362"/>
      <c r="Y292" s="362"/>
      <c r="Z292" s="362"/>
      <c r="AA292" s="362"/>
      <c r="AB292" s="362"/>
      <c r="AC292" s="362"/>
      <c r="AD292" s="362">
        <f>SUM(U292:AA292)</f>
        <v>17</v>
      </c>
      <c r="AE292" s="362">
        <f>AD292*E292</f>
        <v>612</v>
      </c>
      <c r="AF292" s="362">
        <f>AD292*F292</f>
        <v>306</v>
      </c>
      <c r="AG292" s="363">
        <f>AD292*G292</f>
        <v>918</v>
      </c>
      <c r="AH292" s="364"/>
    </row>
    <row r="293" spans="1:34" ht="36.75" customHeight="1">
      <c r="A293" s="360">
        <v>2</v>
      </c>
      <c r="B293" s="361" t="s">
        <v>1404</v>
      </c>
      <c r="C293" s="362">
        <v>3</v>
      </c>
      <c r="D293" s="362" t="s">
        <v>744</v>
      </c>
      <c r="E293" s="362">
        <v>36</v>
      </c>
      <c r="F293" s="362">
        <v>18</v>
      </c>
      <c r="G293" s="363">
        <f t="shared" si="92"/>
        <v>54</v>
      </c>
      <c r="H293" s="360"/>
      <c r="I293" s="362"/>
      <c r="J293" s="362"/>
      <c r="K293" s="362"/>
      <c r="L293" s="362"/>
      <c r="M293" s="362"/>
      <c r="N293" s="362"/>
      <c r="O293" s="362"/>
      <c r="P293" s="362"/>
      <c r="Q293" s="362"/>
      <c r="R293" s="362"/>
      <c r="S293" s="362"/>
      <c r="T293" s="363"/>
      <c r="U293" s="360"/>
      <c r="V293" s="362">
        <v>1</v>
      </c>
      <c r="W293" s="362"/>
      <c r="X293" s="362"/>
      <c r="Y293" s="362"/>
      <c r="Z293" s="362"/>
      <c r="AA293" s="362"/>
      <c r="AB293" s="362"/>
      <c r="AC293" s="362"/>
      <c r="AD293" s="362">
        <f>SUM(U293:AA293)</f>
        <v>1</v>
      </c>
      <c r="AE293" s="362">
        <f>AD293*E293</f>
        <v>36</v>
      </c>
      <c r="AF293" s="362">
        <f>AD293*F293</f>
        <v>18</v>
      </c>
      <c r="AG293" s="363">
        <f>AD293*G293</f>
        <v>54</v>
      </c>
      <c r="AH293" s="364"/>
    </row>
    <row r="294" spans="1:34" ht="36.75" customHeight="1">
      <c r="A294" s="360">
        <v>3</v>
      </c>
      <c r="B294" s="361" t="s">
        <v>108</v>
      </c>
      <c r="C294" s="362">
        <v>3</v>
      </c>
      <c r="D294" s="362" t="s">
        <v>744</v>
      </c>
      <c r="E294" s="362">
        <v>36</v>
      </c>
      <c r="F294" s="362">
        <v>18</v>
      </c>
      <c r="G294" s="363">
        <f t="shared" si="92"/>
        <v>54</v>
      </c>
      <c r="H294" s="360"/>
      <c r="I294" s="362"/>
      <c r="J294" s="362"/>
      <c r="K294" s="362"/>
      <c r="L294" s="362"/>
      <c r="M294" s="362"/>
      <c r="N294" s="362"/>
      <c r="O294" s="362"/>
      <c r="P294" s="362"/>
      <c r="Q294" s="362"/>
      <c r="R294" s="362"/>
      <c r="S294" s="362"/>
      <c r="T294" s="363"/>
      <c r="U294" s="360"/>
      <c r="V294" s="362">
        <v>2</v>
      </c>
      <c r="W294" s="362"/>
      <c r="X294" s="362"/>
      <c r="Y294" s="362"/>
      <c r="Z294" s="362"/>
      <c r="AA294" s="362"/>
      <c r="AB294" s="362"/>
      <c r="AC294" s="362"/>
      <c r="AD294" s="362">
        <f>SUM(U294:AA294)</f>
        <v>2</v>
      </c>
      <c r="AE294" s="362">
        <f>AD294*E294</f>
        <v>72</v>
      </c>
      <c r="AF294" s="362">
        <f>AD294*F294</f>
        <v>36</v>
      </c>
      <c r="AG294" s="363">
        <f>AD294*G294</f>
        <v>108</v>
      </c>
      <c r="AH294" s="364"/>
    </row>
    <row r="295" spans="1:34" ht="36.75" customHeight="1">
      <c r="A295" s="360">
        <v>4</v>
      </c>
      <c r="B295" s="361" t="s">
        <v>1405</v>
      </c>
      <c r="C295" s="362">
        <v>3</v>
      </c>
      <c r="D295" s="362" t="s">
        <v>744</v>
      </c>
      <c r="E295" s="362">
        <v>36</v>
      </c>
      <c r="F295" s="362">
        <v>18</v>
      </c>
      <c r="G295" s="363">
        <f t="shared" si="92"/>
        <v>54</v>
      </c>
      <c r="H295" s="360"/>
      <c r="I295" s="362"/>
      <c r="J295" s="362"/>
      <c r="K295" s="362"/>
      <c r="L295" s="362"/>
      <c r="M295" s="362"/>
      <c r="N295" s="362"/>
      <c r="O295" s="374"/>
      <c r="P295" s="374"/>
      <c r="Q295" s="374"/>
      <c r="R295" s="374"/>
      <c r="S295" s="374"/>
      <c r="T295" s="422"/>
      <c r="U295" s="360"/>
      <c r="V295" s="362"/>
      <c r="W295" s="362"/>
      <c r="X295" s="362"/>
      <c r="Y295" s="362"/>
      <c r="Z295" s="362"/>
      <c r="AA295" s="362"/>
      <c r="AB295" s="362">
        <v>1</v>
      </c>
      <c r="AC295" s="362"/>
      <c r="AD295" s="362">
        <f>SUM(U295:AC295)</f>
        <v>1</v>
      </c>
      <c r="AE295" s="362">
        <f>AD295*E295</f>
        <v>36</v>
      </c>
      <c r="AF295" s="362">
        <f>AD295*F295</f>
        <v>18</v>
      </c>
      <c r="AG295" s="363">
        <f>AD295*G295</f>
        <v>54</v>
      </c>
      <c r="AH295" s="364" t="s">
        <v>1193</v>
      </c>
    </row>
    <row r="296" spans="1:34" ht="36.75" customHeight="1">
      <c r="A296" s="360">
        <v>5</v>
      </c>
      <c r="B296" s="361" t="s">
        <v>1406</v>
      </c>
      <c r="C296" s="362">
        <v>3</v>
      </c>
      <c r="D296" s="362" t="s">
        <v>1201</v>
      </c>
      <c r="E296" s="362">
        <v>28</v>
      </c>
      <c r="F296" s="362">
        <v>0</v>
      </c>
      <c r="G296" s="363">
        <f t="shared" si="92"/>
        <v>28</v>
      </c>
      <c r="H296" s="360"/>
      <c r="I296" s="362"/>
      <c r="J296" s="362"/>
      <c r="K296" s="362">
        <v>1</v>
      </c>
      <c r="L296" s="362"/>
      <c r="M296" s="362"/>
      <c r="N296" s="362"/>
      <c r="O296" s="374"/>
      <c r="P296" s="374"/>
      <c r="Q296" s="374">
        <f t="shared" ref="Q296:Q304" si="93">SUM(H296:N296)</f>
        <v>1</v>
      </c>
      <c r="R296" s="374">
        <f t="shared" ref="R296:R304" si="94">Q296*E296</f>
        <v>28</v>
      </c>
      <c r="S296" s="374">
        <f t="shared" ref="S296:S304" si="95">Q296*F296</f>
        <v>0</v>
      </c>
      <c r="T296" s="404">
        <f t="shared" ref="T296:T304" si="96">Q296*G296</f>
        <v>28</v>
      </c>
      <c r="U296" s="360"/>
      <c r="V296" s="362"/>
      <c r="W296" s="362"/>
      <c r="X296" s="362"/>
      <c r="Y296" s="362"/>
      <c r="Z296" s="362"/>
      <c r="AA296" s="362"/>
      <c r="AB296" s="362"/>
      <c r="AC296" s="362"/>
      <c r="AD296" s="362"/>
      <c r="AE296" s="362"/>
      <c r="AF296" s="362"/>
      <c r="AG296" s="363"/>
      <c r="AH296" s="364"/>
    </row>
    <row r="297" spans="1:34" ht="36.75" customHeight="1">
      <c r="A297" s="360">
        <v>6</v>
      </c>
      <c r="B297" s="420" t="s">
        <v>472</v>
      </c>
      <c r="C297" s="367">
        <v>2</v>
      </c>
      <c r="D297" s="335" t="s">
        <v>734</v>
      </c>
      <c r="E297" s="335">
        <v>24</v>
      </c>
      <c r="F297" s="362">
        <v>12</v>
      </c>
      <c r="G297" s="343">
        <f t="shared" si="92"/>
        <v>36</v>
      </c>
      <c r="H297" s="360"/>
      <c r="I297" s="362"/>
      <c r="J297" s="362"/>
      <c r="K297" s="362"/>
      <c r="L297" s="362"/>
      <c r="M297" s="362"/>
      <c r="N297" s="362">
        <v>1</v>
      </c>
      <c r="O297" s="374"/>
      <c r="P297" s="374"/>
      <c r="Q297" s="374">
        <f t="shared" si="93"/>
        <v>1</v>
      </c>
      <c r="R297" s="374">
        <f t="shared" si="94"/>
        <v>24</v>
      </c>
      <c r="S297" s="374">
        <f t="shared" si="95"/>
        <v>12</v>
      </c>
      <c r="T297" s="404">
        <f t="shared" si="96"/>
        <v>36</v>
      </c>
      <c r="U297" s="360"/>
      <c r="V297" s="362"/>
      <c r="W297" s="362"/>
      <c r="X297" s="362"/>
      <c r="Y297" s="362"/>
      <c r="Z297" s="362"/>
      <c r="AA297" s="362"/>
      <c r="AB297" s="362"/>
      <c r="AC297" s="362"/>
      <c r="AD297" s="362"/>
      <c r="AE297" s="362"/>
      <c r="AF297" s="362"/>
      <c r="AG297" s="363"/>
      <c r="AH297" s="364"/>
    </row>
    <row r="298" spans="1:34" ht="36.75" customHeight="1">
      <c r="A298" s="360">
        <v>7</v>
      </c>
      <c r="B298" s="394" t="s">
        <v>1407</v>
      </c>
      <c r="C298" s="367">
        <v>3</v>
      </c>
      <c r="D298" s="335" t="s">
        <v>1224</v>
      </c>
      <c r="E298" s="335">
        <v>36</v>
      </c>
      <c r="F298" s="362">
        <v>0</v>
      </c>
      <c r="G298" s="343">
        <f t="shared" si="92"/>
        <v>36</v>
      </c>
      <c r="H298" s="360"/>
      <c r="I298" s="362"/>
      <c r="J298" s="362">
        <v>1</v>
      </c>
      <c r="K298" s="362"/>
      <c r="L298" s="362"/>
      <c r="M298" s="362"/>
      <c r="N298" s="362"/>
      <c r="O298" s="374"/>
      <c r="P298" s="374"/>
      <c r="Q298" s="374">
        <f t="shared" si="93"/>
        <v>1</v>
      </c>
      <c r="R298" s="374">
        <f t="shared" si="94"/>
        <v>36</v>
      </c>
      <c r="S298" s="374">
        <f t="shared" si="95"/>
        <v>0</v>
      </c>
      <c r="T298" s="404">
        <f t="shared" si="96"/>
        <v>36</v>
      </c>
      <c r="U298" s="360"/>
      <c r="V298" s="362"/>
      <c r="W298" s="362"/>
      <c r="X298" s="362"/>
      <c r="Y298" s="362"/>
      <c r="Z298" s="362"/>
      <c r="AA298" s="362"/>
      <c r="AB298" s="362"/>
      <c r="AC298" s="362"/>
      <c r="AD298" s="362"/>
      <c r="AE298" s="362"/>
      <c r="AF298" s="362"/>
      <c r="AG298" s="363"/>
      <c r="AH298" s="364"/>
    </row>
    <row r="299" spans="1:34" ht="36.75" customHeight="1">
      <c r="A299" s="360">
        <v>8</v>
      </c>
      <c r="B299" s="361" t="s">
        <v>1408</v>
      </c>
      <c r="C299" s="367">
        <v>3</v>
      </c>
      <c r="D299" s="335" t="s">
        <v>1195</v>
      </c>
      <c r="E299" s="335">
        <v>24</v>
      </c>
      <c r="F299" s="362">
        <v>0</v>
      </c>
      <c r="G299" s="343">
        <f t="shared" si="92"/>
        <v>24</v>
      </c>
      <c r="H299" s="360"/>
      <c r="I299" s="362"/>
      <c r="J299" s="362">
        <v>1</v>
      </c>
      <c r="K299" s="362"/>
      <c r="L299" s="362"/>
      <c r="M299" s="362"/>
      <c r="N299" s="362"/>
      <c r="O299" s="374"/>
      <c r="P299" s="374"/>
      <c r="Q299" s="374">
        <f t="shared" si="93"/>
        <v>1</v>
      </c>
      <c r="R299" s="374">
        <f t="shared" si="94"/>
        <v>24</v>
      </c>
      <c r="S299" s="374">
        <f t="shared" si="95"/>
        <v>0</v>
      </c>
      <c r="T299" s="404">
        <f t="shared" si="96"/>
        <v>24</v>
      </c>
      <c r="U299" s="360"/>
      <c r="V299" s="362"/>
      <c r="W299" s="362"/>
      <c r="X299" s="362"/>
      <c r="Y299" s="362"/>
      <c r="Z299" s="362"/>
      <c r="AA299" s="362"/>
      <c r="AB299" s="362"/>
      <c r="AC299" s="362"/>
      <c r="AD299" s="362"/>
      <c r="AE299" s="362"/>
      <c r="AF299" s="362"/>
      <c r="AG299" s="363"/>
      <c r="AH299" s="364"/>
    </row>
    <row r="300" spans="1:34" ht="36.75" customHeight="1">
      <c r="A300" s="403">
        <v>9</v>
      </c>
      <c r="B300" s="444" t="s">
        <v>1409</v>
      </c>
      <c r="C300" s="398" t="s">
        <v>1244</v>
      </c>
      <c r="D300" s="399" t="s">
        <v>1227</v>
      </c>
      <c r="E300" s="399">
        <v>18</v>
      </c>
      <c r="F300" s="374">
        <v>0</v>
      </c>
      <c r="G300" s="430">
        <f t="shared" si="92"/>
        <v>18</v>
      </c>
      <c r="H300" s="403"/>
      <c r="I300" s="374"/>
      <c r="J300" s="362">
        <v>1</v>
      </c>
      <c r="K300" s="374"/>
      <c r="L300" s="374"/>
      <c r="M300" s="374"/>
      <c r="N300" s="374"/>
      <c r="O300" s="374"/>
      <c r="P300" s="374"/>
      <c r="Q300" s="374">
        <f t="shared" si="93"/>
        <v>1</v>
      </c>
      <c r="R300" s="374">
        <f t="shared" si="94"/>
        <v>18</v>
      </c>
      <c r="S300" s="374">
        <f t="shared" si="95"/>
        <v>0</v>
      </c>
      <c r="T300" s="404">
        <f t="shared" si="96"/>
        <v>18</v>
      </c>
      <c r="U300" s="403"/>
      <c r="V300" s="374"/>
      <c r="W300" s="374"/>
      <c r="X300" s="374"/>
      <c r="Y300" s="374"/>
      <c r="Z300" s="374"/>
      <c r="AA300" s="374"/>
      <c r="AB300" s="374"/>
      <c r="AC300" s="374"/>
      <c r="AD300" s="362"/>
      <c r="AE300" s="362"/>
      <c r="AF300" s="362"/>
      <c r="AG300" s="363"/>
      <c r="AH300" s="423"/>
    </row>
    <row r="301" spans="1:34" ht="36.75" customHeight="1">
      <c r="A301" s="360">
        <v>10</v>
      </c>
      <c r="B301" s="384" t="s">
        <v>1410</v>
      </c>
      <c r="C301" s="398" t="s">
        <v>1244</v>
      </c>
      <c r="D301" s="399" t="s">
        <v>1227</v>
      </c>
      <c r="E301" s="399">
        <v>18</v>
      </c>
      <c r="F301" s="374">
        <v>0</v>
      </c>
      <c r="G301" s="430">
        <f t="shared" si="92"/>
        <v>18</v>
      </c>
      <c r="H301" s="360"/>
      <c r="I301" s="362"/>
      <c r="J301" s="362">
        <v>1</v>
      </c>
      <c r="K301" s="362"/>
      <c r="L301" s="362"/>
      <c r="M301" s="362"/>
      <c r="N301" s="362"/>
      <c r="O301" s="362"/>
      <c r="P301" s="362"/>
      <c r="Q301" s="362">
        <f t="shared" si="93"/>
        <v>1</v>
      </c>
      <c r="R301" s="362">
        <f t="shared" si="94"/>
        <v>18</v>
      </c>
      <c r="S301" s="362">
        <f t="shared" si="95"/>
        <v>0</v>
      </c>
      <c r="T301" s="362">
        <f t="shared" si="96"/>
        <v>18</v>
      </c>
      <c r="U301" s="360"/>
      <c r="V301" s="362"/>
      <c r="W301" s="362"/>
      <c r="X301" s="362"/>
      <c r="Y301" s="362"/>
      <c r="Z301" s="362"/>
      <c r="AA301" s="362"/>
      <c r="AB301" s="362"/>
      <c r="AC301" s="362"/>
      <c r="AD301" s="362"/>
      <c r="AE301" s="362"/>
      <c r="AF301" s="362"/>
      <c r="AG301" s="363"/>
      <c r="AH301" s="364"/>
    </row>
    <row r="302" spans="1:34" ht="36.75" customHeight="1">
      <c r="A302" s="403">
        <v>11</v>
      </c>
      <c r="B302" s="444" t="s">
        <v>1411</v>
      </c>
      <c r="C302" s="398">
        <v>1</v>
      </c>
      <c r="D302" s="399" t="s">
        <v>1229</v>
      </c>
      <c r="E302" s="399">
        <v>21</v>
      </c>
      <c r="F302" s="374">
        <v>0</v>
      </c>
      <c r="G302" s="400">
        <f t="shared" si="92"/>
        <v>21</v>
      </c>
      <c r="H302" s="403"/>
      <c r="I302" s="374"/>
      <c r="J302" s="374">
        <v>2</v>
      </c>
      <c r="K302" s="374"/>
      <c r="L302" s="374"/>
      <c r="M302" s="374"/>
      <c r="N302" s="374"/>
      <c r="O302" s="374"/>
      <c r="P302" s="374"/>
      <c r="Q302" s="374">
        <f t="shared" si="93"/>
        <v>2</v>
      </c>
      <c r="R302" s="374">
        <f t="shared" si="94"/>
        <v>42</v>
      </c>
      <c r="S302" s="374">
        <f t="shared" si="95"/>
        <v>0</v>
      </c>
      <c r="T302" s="404">
        <f t="shared" si="96"/>
        <v>42</v>
      </c>
      <c r="U302" s="403"/>
      <c r="V302" s="374"/>
      <c r="W302" s="374"/>
      <c r="X302" s="374"/>
      <c r="Y302" s="374"/>
      <c r="Z302" s="374"/>
      <c r="AA302" s="374"/>
      <c r="AB302" s="374"/>
      <c r="AC302" s="374"/>
      <c r="AD302" s="374"/>
      <c r="AE302" s="374"/>
      <c r="AF302" s="374"/>
      <c r="AG302" s="404"/>
      <c r="AH302" s="423"/>
    </row>
    <row r="303" spans="1:34" ht="36.75" customHeight="1">
      <c r="A303" s="360">
        <v>12</v>
      </c>
      <c r="B303" s="361" t="s">
        <v>1412</v>
      </c>
      <c r="C303" s="367">
        <v>1</v>
      </c>
      <c r="D303" s="335" t="s">
        <v>1413</v>
      </c>
      <c r="E303" s="335">
        <v>9</v>
      </c>
      <c r="F303" s="362">
        <v>0</v>
      </c>
      <c r="G303" s="406">
        <f t="shared" si="92"/>
        <v>9</v>
      </c>
      <c r="H303" s="360"/>
      <c r="I303" s="362"/>
      <c r="J303" s="362">
        <v>1</v>
      </c>
      <c r="K303" s="362"/>
      <c r="L303" s="362"/>
      <c r="M303" s="362"/>
      <c r="N303" s="362"/>
      <c r="O303" s="362"/>
      <c r="P303" s="362"/>
      <c r="Q303" s="362">
        <f t="shared" si="93"/>
        <v>1</v>
      </c>
      <c r="R303" s="362">
        <f t="shared" si="94"/>
        <v>9</v>
      </c>
      <c r="S303" s="362">
        <f t="shared" si="95"/>
        <v>0</v>
      </c>
      <c r="T303" s="396">
        <f t="shared" si="96"/>
        <v>9</v>
      </c>
      <c r="U303" s="360"/>
      <c r="V303" s="362"/>
      <c r="W303" s="362"/>
      <c r="X303" s="362"/>
      <c r="Y303" s="362"/>
      <c r="Z303" s="362"/>
      <c r="AA303" s="362"/>
      <c r="AB303" s="362"/>
      <c r="AC303" s="362"/>
      <c r="AD303" s="362"/>
      <c r="AE303" s="362"/>
      <c r="AF303" s="362"/>
      <c r="AG303" s="396"/>
      <c r="AH303" s="364"/>
    </row>
    <row r="304" spans="1:34" ht="36.75" customHeight="1" thickBot="1">
      <c r="A304" s="369">
        <v>13</v>
      </c>
      <c r="B304" s="370" t="s">
        <v>1414</v>
      </c>
      <c r="C304" s="410">
        <v>2</v>
      </c>
      <c r="D304" s="411" t="s">
        <v>1199</v>
      </c>
      <c r="E304" s="411">
        <v>25</v>
      </c>
      <c r="F304" s="371">
        <v>0</v>
      </c>
      <c r="G304" s="412">
        <f t="shared" si="92"/>
        <v>25</v>
      </c>
      <c r="H304" s="369"/>
      <c r="I304" s="371"/>
      <c r="J304" s="371">
        <v>1</v>
      </c>
      <c r="K304" s="371"/>
      <c r="L304" s="371"/>
      <c r="M304" s="371"/>
      <c r="N304" s="371"/>
      <c r="O304" s="371"/>
      <c r="P304" s="371"/>
      <c r="Q304" s="371">
        <f t="shared" si="93"/>
        <v>1</v>
      </c>
      <c r="R304" s="371">
        <f t="shared" si="94"/>
        <v>25</v>
      </c>
      <c r="S304" s="371">
        <f t="shared" si="95"/>
        <v>0</v>
      </c>
      <c r="T304" s="372">
        <f t="shared" si="96"/>
        <v>25</v>
      </c>
      <c r="U304" s="369"/>
      <c r="V304" s="371"/>
      <c r="W304" s="371"/>
      <c r="X304" s="371"/>
      <c r="Y304" s="371"/>
      <c r="Z304" s="371"/>
      <c r="AA304" s="371"/>
      <c r="AB304" s="371"/>
      <c r="AC304" s="371"/>
      <c r="AD304" s="371"/>
      <c r="AE304" s="371"/>
      <c r="AF304" s="371"/>
      <c r="AG304" s="372"/>
      <c r="AH304" s="390"/>
    </row>
    <row r="305" spans="1:34" ht="36.75" customHeight="1" thickTop="1" thickBot="1">
      <c r="A305" s="377"/>
      <c r="B305" s="378" t="s">
        <v>313</v>
      </c>
      <c r="C305" s="378"/>
      <c r="D305" s="378"/>
      <c r="E305" s="378"/>
      <c r="F305" s="378"/>
      <c r="G305" s="379"/>
      <c r="H305" s="391">
        <f>SUM(H292:H304)</f>
        <v>0</v>
      </c>
      <c r="I305" s="380">
        <f t="shared" ref="I305:AG305" si="97">SUM(I292:I304)</f>
        <v>0</v>
      </c>
      <c r="J305" s="380">
        <f t="shared" si="97"/>
        <v>8</v>
      </c>
      <c r="K305" s="380">
        <f t="shared" si="97"/>
        <v>1</v>
      </c>
      <c r="L305" s="380">
        <f t="shared" si="97"/>
        <v>0</v>
      </c>
      <c r="M305" s="380">
        <f t="shared" si="97"/>
        <v>0</v>
      </c>
      <c r="N305" s="380">
        <f t="shared" si="97"/>
        <v>1</v>
      </c>
      <c r="O305" s="380">
        <f t="shared" si="97"/>
        <v>0</v>
      </c>
      <c r="P305" s="380">
        <f t="shared" si="97"/>
        <v>0</v>
      </c>
      <c r="Q305" s="380">
        <f t="shared" si="97"/>
        <v>10</v>
      </c>
      <c r="R305" s="380">
        <f t="shared" si="97"/>
        <v>224</v>
      </c>
      <c r="S305" s="380">
        <f t="shared" si="97"/>
        <v>12</v>
      </c>
      <c r="T305" s="380">
        <f t="shared" si="97"/>
        <v>236</v>
      </c>
      <c r="U305" s="380">
        <f t="shared" si="97"/>
        <v>0</v>
      </c>
      <c r="V305" s="380">
        <f t="shared" si="97"/>
        <v>20</v>
      </c>
      <c r="W305" s="380">
        <f t="shared" si="97"/>
        <v>0</v>
      </c>
      <c r="X305" s="380">
        <f t="shared" si="97"/>
        <v>0</v>
      </c>
      <c r="Y305" s="380">
        <f t="shared" si="97"/>
        <v>0</v>
      </c>
      <c r="Z305" s="380">
        <f t="shared" si="97"/>
        <v>0</v>
      </c>
      <c r="AA305" s="380">
        <f t="shared" si="97"/>
        <v>0</v>
      </c>
      <c r="AB305" s="380">
        <f t="shared" si="97"/>
        <v>1</v>
      </c>
      <c r="AC305" s="380">
        <f t="shared" si="97"/>
        <v>0</v>
      </c>
      <c r="AD305" s="380">
        <f t="shared" si="97"/>
        <v>21</v>
      </c>
      <c r="AE305" s="380">
        <f t="shared" si="97"/>
        <v>756</v>
      </c>
      <c r="AF305" s="380">
        <f t="shared" si="97"/>
        <v>378</v>
      </c>
      <c r="AG305" s="392">
        <f t="shared" si="97"/>
        <v>1134</v>
      </c>
      <c r="AH305" s="381"/>
    </row>
    <row r="306" spans="1:34" ht="36.75" customHeight="1" thickTop="1">
      <c r="A306" s="414" t="s">
        <v>641</v>
      </c>
      <c r="B306" s="415"/>
      <c r="C306" s="416"/>
      <c r="D306" s="416"/>
      <c r="E306" s="416"/>
      <c r="F306" s="416"/>
      <c r="G306" s="417"/>
      <c r="H306" s="418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  <c r="T306" s="417"/>
      <c r="U306" s="418"/>
      <c r="V306" s="416"/>
      <c r="W306" s="416"/>
      <c r="X306" s="416"/>
      <c r="Y306" s="416"/>
      <c r="Z306" s="416"/>
      <c r="AA306" s="416"/>
      <c r="AB306" s="416"/>
      <c r="AC306" s="416"/>
      <c r="AD306" s="416"/>
      <c r="AE306" s="416"/>
      <c r="AF306" s="416"/>
      <c r="AG306" s="417"/>
      <c r="AH306" s="419"/>
    </row>
    <row r="307" spans="1:34" ht="36.75" customHeight="1" thickBot="1">
      <c r="A307" s="403">
        <v>1</v>
      </c>
      <c r="B307" s="444" t="s">
        <v>123</v>
      </c>
      <c r="C307" s="374">
        <v>2</v>
      </c>
      <c r="D307" s="374" t="s">
        <v>734</v>
      </c>
      <c r="E307" s="374">
        <v>24</v>
      </c>
      <c r="F307" s="374">
        <v>12</v>
      </c>
      <c r="G307" s="406">
        <f>E307+F307</f>
        <v>36</v>
      </c>
      <c r="H307" s="403">
        <v>1</v>
      </c>
      <c r="I307" s="374"/>
      <c r="J307" s="374"/>
      <c r="K307" s="374"/>
      <c r="L307" s="374"/>
      <c r="M307" s="374"/>
      <c r="N307" s="374"/>
      <c r="O307" s="374"/>
      <c r="P307" s="374"/>
      <c r="Q307" s="374">
        <f>SUM(H307:N307)</f>
        <v>1</v>
      </c>
      <c r="R307" s="374">
        <f>Q307*E307</f>
        <v>24</v>
      </c>
      <c r="S307" s="374">
        <f>Q307*F307</f>
        <v>12</v>
      </c>
      <c r="T307" s="404">
        <f>Q307*G307</f>
        <v>36</v>
      </c>
      <c r="U307" s="403"/>
      <c r="V307" s="374"/>
      <c r="W307" s="374"/>
      <c r="X307" s="374"/>
      <c r="Y307" s="374"/>
      <c r="Z307" s="374"/>
      <c r="AA307" s="374"/>
      <c r="AB307" s="374"/>
      <c r="AC307" s="374"/>
      <c r="AD307" s="374"/>
      <c r="AE307" s="374"/>
      <c r="AF307" s="374"/>
      <c r="AG307" s="422"/>
      <c r="AH307" s="423"/>
    </row>
    <row r="308" spans="1:34" ht="36.75" customHeight="1" thickTop="1" thickBot="1">
      <c r="A308" s="377"/>
      <c r="B308" s="378" t="s">
        <v>313</v>
      </c>
      <c r="C308" s="378"/>
      <c r="D308" s="378"/>
      <c r="E308" s="378"/>
      <c r="F308" s="378"/>
      <c r="G308" s="379"/>
      <c r="H308" s="391">
        <f t="shared" ref="H308:AC308" si="98">SUM(H307:H307)</f>
        <v>1</v>
      </c>
      <c r="I308" s="380">
        <f t="shared" si="98"/>
        <v>0</v>
      </c>
      <c r="J308" s="380">
        <f t="shared" si="98"/>
        <v>0</v>
      </c>
      <c r="K308" s="380">
        <f t="shared" si="98"/>
        <v>0</v>
      </c>
      <c r="L308" s="380">
        <f t="shared" si="98"/>
        <v>0</v>
      </c>
      <c r="M308" s="380">
        <f t="shared" si="98"/>
        <v>0</v>
      </c>
      <c r="N308" s="380">
        <f t="shared" si="98"/>
        <v>0</v>
      </c>
      <c r="O308" s="380">
        <f t="shared" si="98"/>
        <v>0</v>
      </c>
      <c r="P308" s="380">
        <f t="shared" si="98"/>
        <v>0</v>
      </c>
      <c r="Q308" s="380">
        <f t="shared" si="98"/>
        <v>1</v>
      </c>
      <c r="R308" s="380">
        <f t="shared" si="98"/>
        <v>24</v>
      </c>
      <c r="S308" s="380">
        <f t="shared" si="98"/>
        <v>12</v>
      </c>
      <c r="T308" s="380">
        <f t="shared" si="98"/>
        <v>36</v>
      </c>
      <c r="U308" s="377">
        <f t="shared" si="98"/>
        <v>0</v>
      </c>
      <c r="V308" s="378">
        <f t="shared" si="98"/>
        <v>0</v>
      </c>
      <c r="W308" s="378">
        <f t="shared" si="98"/>
        <v>0</v>
      </c>
      <c r="X308" s="378">
        <f t="shared" si="98"/>
        <v>0</v>
      </c>
      <c r="Y308" s="378">
        <f t="shared" si="98"/>
        <v>0</v>
      </c>
      <c r="Z308" s="378">
        <f t="shared" si="98"/>
        <v>0</v>
      </c>
      <c r="AA308" s="378">
        <f t="shared" si="98"/>
        <v>0</v>
      </c>
      <c r="AB308" s="378">
        <f t="shared" si="98"/>
        <v>0</v>
      </c>
      <c r="AC308" s="378">
        <f t="shared" si="98"/>
        <v>0</v>
      </c>
      <c r="AD308" s="380">
        <f>SUM(AD307:AD307)</f>
        <v>0</v>
      </c>
      <c r="AE308" s="380">
        <f>SUM(AE307:AE307)</f>
        <v>0</v>
      </c>
      <c r="AF308" s="380">
        <f>SUM(AF307:AF307)</f>
        <v>0</v>
      </c>
      <c r="AG308" s="424">
        <f>SUM(AG307:AG307)</f>
        <v>0</v>
      </c>
      <c r="AH308" s="460"/>
    </row>
    <row r="309" spans="1:34" ht="36.75" customHeight="1" thickTop="1">
      <c r="A309" s="414" t="s">
        <v>1415</v>
      </c>
      <c r="B309" s="415"/>
      <c r="C309" s="416"/>
      <c r="D309" s="416"/>
      <c r="E309" s="416"/>
      <c r="F309" s="416"/>
      <c r="G309" s="417"/>
      <c r="H309" s="418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  <c r="T309" s="417"/>
      <c r="U309" s="418"/>
      <c r="V309" s="416"/>
      <c r="W309" s="416"/>
      <c r="X309" s="416"/>
      <c r="Y309" s="416"/>
      <c r="Z309" s="416"/>
      <c r="AA309" s="416"/>
      <c r="AB309" s="416"/>
      <c r="AC309" s="416"/>
      <c r="AD309" s="416"/>
      <c r="AE309" s="416"/>
      <c r="AF309" s="416"/>
      <c r="AG309" s="417"/>
      <c r="AH309" s="419"/>
    </row>
    <row r="310" spans="1:34" ht="36.75" customHeight="1">
      <c r="A310" s="360">
        <v>1</v>
      </c>
      <c r="B310" s="361" t="s">
        <v>724</v>
      </c>
      <c r="C310" s="362">
        <v>3</v>
      </c>
      <c r="D310" s="362" t="s">
        <v>744</v>
      </c>
      <c r="E310" s="362">
        <v>36</v>
      </c>
      <c r="F310" s="362">
        <v>18</v>
      </c>
      <c r="G310" s="363">
        <f>E310+F310</f>
        <v>54</v>
      </c>
      <c r="H310" s="360">
        <v>9</v>
      </c>
      <c r="I310" s="362"/>
      <c r="J310" s="362"/>
      <c r="K310" s="362"/>
      <c r="L310" s="362"/>
      <c r="M310" s="362"/>
      <c r="N310" s="362"/>
      <c r="O310" s="362"/>
      <c r="P310" s="362"/>
      <c r="Q310" s="362">
        <f>SUM(H310:N310)</f>
        <v>9</v>
      </c>
      <c r="R310" s="362">
        <f>Q310*E310</f>
        <v>324</v>
      </c>
      <c r="S310" s="362">
        <f>Q310*F310</f>
        <v>162</v>
      </c>
      <c r="T310" s="363">
        <f>Q310*G310</f>
        <v>486</v>
      </c>
      <c r="U310" s="360"/>
      <c r="V310" s="362"/>
      <c r="W310" s="362"/>
      <c r="X310" s="362"/>
      <c r="Y310" s="362"/>
      <c r="Z310" s="362"/>
      <c r="AA310" s="362"/>
      <c r="AB310" s="362"/>
      <c r="AC310" s="362"/>
      <c r="AD310" s="362"/>
      <c r="AE310" s="362"/>
      <c r="AF310" s="362"/>
      <c r="AG310" s="363"/>
      <c r="AH310" s="364"/>
    </row>
    <row r="311" spans="1:34" ht="36.75" customHeight="1" thickBot="1">
      <c r="A311" s="360">
        <v>2</v>
      </c>
      <c r="B311" s="361" t="s">
        <v>1416</v>
      </c>
      <c r="C311" s="362">
        <v>3</v>
      </c>
      <c r="D311" s="362" t="s">
        <v>744</v>
      </c>
      <c r="E311" s="362">
        <v>36</v>
      </c>
      <c r="F311" s="362">
        <v>18</v>
      </c>
      <c r="G311" s="363">
        <f>E311+F311</f>
        <v>54</v>
      </c>
      <c r="H311" s="360"/>
      <c r="I311" s="362"/>
      <c r="J311" s="362"/>
      <c r="K311" s="362"/>
      <c r="L311" s="362"/>
      <c r="M311" s="362"/>
      <c r="N311" s="362"/>
      <c r="O311" s="362">
        <v>1</v>
      </c>
      <c r="P311" s="362"/>
      <c r="Q311" s="362">
        <f>SUM(H311:P311)</f>
        <v>1</v>
      </c>
      <c r="R311" s="362">
        <f>Q311*E311</f>
        <v>36</v>
      </c>
      <c r="S311" s="362">
        <f>Q311*F311</f>
        <v>18</v>
      </c>
      <c r="T311" s="363">
        <f>Q311*G311</f>
        <v>54</v>
      </c>
      <c r="U311" s="360"/>
      <c r="V311" s="362"/>
      <c r="W311" s="362"/>
      <c r="X311" s="362"/>
      <c r="Y311" s="362"/>
      <c r="Z311" s="362"/>
      <c r="AA311" s="362"/>
      <c r="AB311" s="362"/>
      <c r="AC311" s="362"/>
      <c r="AD311" s="362"/>
      <c r="AE311" s="362"/>
      <c r="AF311" s="362"/>
      <c r="AG311" s="363"/>
      <c r="AH311" s="364" t="s">
        <v>1193</v>
      </c>
    </row>
    <row r="312" spans="1:34" ht="36.75" customHeight="1" thickTop="1" thickBot="1">
      <c r="A312" s="377"/>
      <c r="B312" s="378" t="s">
        <v>313</v>
      </c>
      <c r="C312" s="378"/>
      <c r="D312" s="378"/>
      <c r="E312" s="378"/>
      <c r="F312" s="378"/>
      <c r="G312" s="379"/>
      <c r="H312" s="391">
        <f t="shared" ref="H312:AC312" si="99">SUM(H310:H311)</f>
        <v>9</v>
      </c>
      <c r="I312" s="380">
        <f t="shared" si="99"/>
        <v>0</v>
      </c>
      <c r="J312" s="380">
        <f t="shared" si="99"/>
        <v>0</v>
      </c>
      <c r="K312" s="380">
        <f t="shared" si="99"/>
        <v>0</v>
      </c>
      <c r="L312" s="380">
        <f t="shared" si="99"/>
        <v>0</v>
      </c>
      <c r="M312" s="380">
        <f t="shared" si="99"/>
        <v>0</v>
      </c>
      <c r="N312" s="380">
        <f t="shared" si="99"/>
        <v>0</v>
      </c>
      <c r="O312" s="380">
        <f t="shared" si="99"/>
        <v>1</v>
      </c>
      <c r="P312" s="380">
        <f t="shared" si="99"/>
        <v>0</v>
      </c>
      <c r="Q312" s="380">
        <f t="shared" si="99"/>
        <v>10</v>
      </c>
      <c r="R312" s="380">
        <f t="shared" si="99"/>
        <v>360</v>
      </c>
      <c r="S312" s="380">
        <f t="shared" si="99"/>
        <v>180</v>
      </c>
      <c r="T312" s="392">
        <f t="shared" si="99"/>
        <v>540</v>
      </c>
      <c r="U312" s="391">
        <f t="shared" si="99"/>
        <v>0</v>
      </c>
      <c r="V312" s="380">
        <f t="shared" si="99"/>
        <v>0</v>
      </c>
      <c r="W312" s="380">
        <f t="shared" si="99"/>
        <v>0</v>
      </c>
      <c r="X312" s="380">
        <f t="shared" si="99"/>
        <v>0</v>
      </c>
      <c r="Y312" s="380">
        <f t="shared" si="99"/>
        <v>0</v>
      </c>
      <c r="Z312" s="380">
        <f t="shared" si="99"/>
        <v>0</v>
      </c>
      <c r="AA312" s="380">
        <f t="shared" si="99"/>
        <v>0</v>
      </c>
      <c r="AB312" s="380">
        <f t="shared" si="99"/>
        <v>0</v>
      </c>
      <c r="AC312" s="380">
        <f t="shared" si="99"/>
        <v>0</v>
      </c>
      <c r="AD312" s="380">
        <f>SUM(AD310:AD311)</f>
        <v>0</v>
      </c>
      <c r="AE312" s="380">
        <f>SUM(AE310:AE311)</f>
        <v>0</v>
      </c>
      <c r="AF312" s="380">
        <f>SUM(AF310:AF311)</f>
        <v>0</v>
      </c>
      <c r="AG312" s="392">
        <f>SUM(AG310:AG311)</f>
        <v>0</v>
      </c>
      <c r="AH312" s="460"/>
    </row>
    <row r="313" spans="1:34" ht="36.75" customHeight="1" thickTop="1">
      <c r="A313" s="414" t="s">
        <v>1417</v>
      </c>
      <c r="B313" s="415"/>
      <c r="C313" s="416"/>
      <c r="D313" s="416"/>
      <c r="E313" s="416"/>
      <c r="F313" s="416"/>
      <c r="G313" s="417"/>
      <c r="H313" s="418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  <c r="T313" s="417"/>
      <c r="U313" s="418"/>
      <c r="V313" s="416"/>
      <c r="W313" s="416"/>
      <c r="X313" s="416"/>
      <c r="Y313" s="416"/>
      <c r="Z313" s="416"/>
      <c r="AA313" s="416"/>
      <c r="AB313" s="416"/>
      <c r="AC313" s="416"/>
      <c r="AD313" s="416"/>
      <c r="AE313" s="416"/>
      <c r="AF313" s="416"/>
      <c r="AG313" s="417"/>
      <c r="AH313" s="419"/>
    </row>
    <row r="314" spans="1:34" ht="27.75" customHeight="1">
      <c r="A314" s="360">
        <v>1</v>
      </c>
      <c r="B314" s="361" t="s">
        <v>1418</v>
      </c>
      <c r="C314" s="362">
        <v>2</v>
      </c>
      <c r="D314" s="362" t="s">
        <v>1204</v>
      </c>
      <c r="E314" s="362">
        <v>14</v>
      </c>
      <c r="F314" s="362">
        <v>0</v>
      </c>
      <c r="G314" s="363">
        <f>E314+F314</f>
        <v>14</v>
      </c>
      <c r="H314" s="360"/>
      <c r="I314" s="362"/>
      <c r="J314" s="362"/>
      <c r="K314" s="362">
        <v>1</v>
      </c>
      <c r="L314" s="362"/>
      <c r="M314" s="362"/>
      <c r="N314" s="362"/>
      <c r="O314" s="362"/>
      <c r="P314" s="362"/>
      <c r="Q314" s="362">
        <f>SUM(H314:N314)</f>
        <v>1</v>
      </c>
      <c r="R314" s="362">
        <f>Q314*E314</f>
        <v>14</v>
      </c>
      <c r="S314" s="362">
        <f>Q314*F314</f>
        <v>0</v>
      </c>
      <c r="T314" s="363">
        <f>Q314*G314</f>
        <v>14</v>
      </c>
      <c r="U314" s="360"/>
      <c r="V314" s="362"/>
      <c r="W314" s="362"/>
      <c r="X314" s="362"/>
      <c r="Y314" s="362"/>
      <c r="Z314" s="362"/>
      <c r="AA314" s="362"/>
      <c r="AB314" s="362"/>
      <c r="AC314" s="362"/>
      <c r="AD314" s="362"/>
      <c r="AE314" s="362"/>
      <c r="AF314" s="362"/>
      <c r="AG314" s="363"/>
      <c r="AH314" s="364"/>
    </row>
    <row r="315" spans="1:34" ht="27.75" customHeight="1">
      <c r="A315" s="360">
        <v>2</v>
      </c>
      <c r="B315" s="361" t="s">
        <v>1419</v>
      </c>
      <c r="C315" s="362">
        <v>2</v>
      </c>
      <c r="D315" s="362" t="s">
        <v>1201</v>
      </c>
      <c r="E315" s="362">
        <v>28</v>
      </c>
      <c r="F315" s="362">
        <v>0</v>
      </c>
      <c r="G315" s="363">
        <f>E315+F315</f>
        <v>28</v>
      </c>
      <c r="H315" s="360"/>
      <c r="I315" s="362"/>
      <c r="J315" s="362"/>
      <c r="K315" s="362">
        <v>1</v>
      </c>
      <c r="L315" s="362"/>
      <c r="M315" s="362"/>
      <c r="N315" s="362"/>
      <c r="O315" s="362"/>
      <c r="P315" s="362"/>
      <c r="Q315" s="362">
        <f>SUM(H315:N315)</f>
        <v>1</v>
      </c>
      <c r="R315" s="362">
        <f>Q315*E315</f>
        <v>28</v>
      </c>
      <c r="S315" s="362">
        <f>Q315*F315</f>
        <v>0</v>
      </c>
      <c r="T315" s="363">
        <f>Q315*G315</f>
        <v>28</v>
      </c>
      <c r="U315" s="360"/>
      <c r="V315" s="362"/>
      <c r="W315" s="362"/>
      <c r="X315" s="362"/>
      <c r="Y315" s="362"/>
      <c r="Z315" s="362"/>
      <c r="AA315" s="362"/>
      <c r="AB315" s="362"/>
      <c r="AC315" s="362"/>
      <c r="AD315" s="362"/>
      <c r="AE315" s="362"/>
      <c r="AF315" s="362"/>
      <c r="AG315" s="363"/>
      <c r="AH315" s="364"/>
    </row>
    <row r="316" spans="1:34" ht="27.75" customHeight="1">
      <c r="A316" s="360">
        <v>3</v>
      </c>
      <c r="B316" s="444" t="s">
        <v>143</v>
      </c>
      <c r="C316" s="374">
        <v>2</v>
      </c>
      <c r="D316" s="374" t="s">
        <v>734</v>
      </c>
      <c r="E316" s="374">
        <v>24</v>
      </c>
      <c r="F316" s="374">
        <v>12</v>
      </c>
      <c r="G316" s="363">
        <f>E316+F316</f>
        <v>36</v>
      </c>
      <c r="H316" s="403">
        <v>1</v>
      </c>
      <c r="I316" s="374"/>
      <c r="J316" s="374"/>
      <c r="K316" s="374"/>
      <c r="L316" s="374"/>
      <c r="M316" s="374"/>
      <c r="N316" s="374"/>
      <c r="O316" s="374"/>
      <c r="P316" s="374"/>
      <c r="Q316" s="362">
        <f>SUM(H316:N316)</f>
        <v>1</v>
      </c>
      <c r="R316" s="362">
        <f>Q316*E316</f>
        <v>24</v>
      </c>
      <c r="S316" s="362">
        <f>Q316*F316</f>
        <v>12</v>
      </c>
      <c r="T316" s="363">
        <f>Q316*G316</f>
        <v>36</v>
      </c>
      <c r="U316" s="403"/>
      <c r="V316" s="374"/>
      <c r="W316" s="374"/>
      <c r="X316" s="374"/>
      <c r="Y316" s="374"/>
      <c r="Z316" s="374"/>
      <c r="AA316" s="374"/>
      <c r="AB316" s="374"/>
      <c r="AC316" s="374"/>
      <c r="AD316" s="374"/>
      <c r="AE316" s="374"/>
      <c r="AF316" s="374"/>
      <c r="AG316" s="422"/>
      <c r="AH316" s="423"/>
    </row>
    <row r="317" spans="1:34" ht="27.75" customHeight="1">
      <c r="A317" s="360">
        <v>4</v>
      </c>
      <c r="B317" s="361" t="s">
        <v>541</v>
      </c>
      <c r="C317" s="362">
        <v>3</v>
      </c>
      <c r="D317" s="362" t="s">
        <v>744</v>
      </c>
      <c r="E317" s="362">
        <v>36</v>
      </c>
      <c r="F317" s="362">
        <v>18</v>
      </c>
      <c r="G317" s="363">
        <f>E317+F317</f>
        <v>54</v>
      </c>
      <c r="H317" s="360"/>
      <c r="I317" s="362"/>
      <c r="J317" s="362"/>
      <c r="K317" s="362"/>
      <c r="L317" s="362"/>
      <c r="M317" s="362"/>
      <c r="N317" s="362"/>
      <c r="O317" s="362"/>
      <c r="P317" s="362"/>
      <c r="Q317" s="362"/>
      <c r="R317" s="362"/>
      <c r="S317" s="362"/>
      <c r="T317" s="363"/>
      <c r="U317" s="360">
        <v>1</v>
      </c>
      <c r="V317" s="362"/>
      <c r="W317" s="362"/>
      <c r="X317" s="362"/>
      <c r="Y317" s="362"/>
      <c r="Z317" s="362"/>
      <c r="AA317" s="362"/>
      <c r="AB317" s="362"/>
      <c r="AC317" s="362"/>
      <c r="AD317" s="362">
        <f>SUM(U317:AA317)</f>
        <v>1</v>
      </c>
      <c r="AE317" s="362">
        <f>AD317*E317</f>
        <v>36</v>
      </c>
      <c r="AF317" s="362">
        <f>AD317*F317</f>
        <v>18</v>
      </c>
      <c r="AG317" s="396">
        <f>AD317*G317</f>
        <v>54</v>
      </c>
      <c r="AH317" s="364"/>
    </row>
    <row r="318" spans="1:34" ht="27.75" customHeight="1" thickBot="1">
      <c r="A318" s="369">
        <v>5</v>
      </c>
      <c r="B318" s="370" t="s">
        <v>1420</v>
      </c>
      <c r="C318" s="362">
        <v>3</v>
      </c>
      <c r="D318" s="362" t="s">
        <v>744</v>
      </c>
      <c r="E318" s="371">
        <v>36</v>
      </c>
      <c r="F318" s="371">
        <v>18</v>
      </c>
      <c r="G318" s="375">
        <f>E318+F318</f>
        <v>54</v>
      </c>
      <c r="H318" s="369"/>
      <c r="I318" s="371"/>
      <c r="J318" s="371"/>
      <c r="K318" s="371"/>
      <c r="L318" s="371"/>
      <c r="M318" s="371"/>
      <c r="N318" s="371"/>
      <c r="O318" s="371"/>
      <c r="P318" s="371"/>
      <c r="Q318" s="362"/>
      <c r="R318" s="362"/>
      <c r="S318" s="362"/>
      <c r="T318" s="363"/>
      <c r="U318" s="369"/>
      <c r="V318" s="371"/>
      <c r="W318" s="371"/>
      <c r="X318" s="371"/>
      <c r="Y318" s="371"/>
      <c r="Z318" s="371"/>
      <c r="AA318" s="371"/>
      <c r="AB318" s="371">
        <v>1</v>
      </c>
      <c r="AC318" s="371"/>
      <c r="AD318" s="362">
        <f>SUM(U318:AC318)</f>
        <v>1</v>
      </c>
      <c r="AE318" s="362">
        <f>AD318*E318</f>
        <v>36</v>
      </c>
      <c r="AF318" s="362">
        <f>AD318*F318</f>
        <v>18</v>
      </c>
      <c r="AG318" s="396">
        <f>AD318*G318</f>
        <v>54</v>
      </c>
      <c r="AH318" s="390" t="s">
        <v>1193</v>
      </c>
    </row>
    <row r="319" spans="1:34" ht="36.75" customHeight="1" thickTop="1" thickBot="1">
      <c r="A319" s="377"/>
      <c r="B319" s="378" t="s">
        <v>313</v>
      </c>
      <c r="C319" s="378"/>
      <c r="D319" s="378"/>
      <c r="E319" s="378"/>
      <c r="F319" s="378"/>
      <c r="G319" s="379"/>
      <c r="H319" s="391">
        <f>SUM(H314:H318)</f>
        <v>1</v>
      </c>
      <c r="I319" s="380">
        <f>SUM(I314:I318)</f>
        <v>0</v>
      </c>
      <c r="J319" s="380">
        <f t="shared" ref="J319:AG319" si="100">SUM(J314:J318)</f>
        <v>0</v>
      </c>
      <c r="K319" s="380">
        <f t="shared" si="100"/>
        <v>2</v>
      </c>
      <c r="L319" s="380">
        <f t="shared" si="100"/>
        <v>0</v>
      </c>
      <c r="M319" s="380">
        <f t="shared" si="100"/>
        <v>0</v>
      </c>
      <c r="N319" s="380">
        <f t="shared" si="100"/>
        <v>0</v>
      </c>
      <c r="O319" s="380">
        <f t="shared" si="100"/>
        <v>0</v>
      </c>
      <c r="P319" s="380">
        <f t="shared" si="100"/>
        <v>0</v>
      </c>
      <c r="Q319" s="380">
        <f t="shared" si="100"/>
        <v>3</v>
      </c>
      <c r="R319" s="380">
        <f t="shared" si="100"/>
        <v>66</v>
      </c>
      <c r="S319" s="380">
        <f t="shared" si="100"/>
        <v>12</v>
      </c>
      <c r="T319" s="380">
        <f t="shared" si="100"/>
        <v>78</v>
      </c>
      <c r="U319" s="380">
        <f t="shared" si="100"/>
        <v>1</v>
      </c>
      <c r="V319" s="380">
        <f t="shared" si="100"/>
        <v>0</v>
      </c>
      <c r="W319" s="380">
        <f t="shared" si="100"/>
        <v>0</v>
      </c>
      <c r="X319" s="380">
        <f t="shared" si="100"/>
        <v>0</v>
      </c>
      <c r="Y319" s="380">
        <f t="shared" si="100"/>
        <v>0</v>
      </c>
      <c r="Z319" s="380">
        <f t="shared" si="100"/>
        <v>0</v>
      </c>
      <c r="AA319" s="380">
        <f t="shared" si="100"/>
        <v>0</v>
      </c>
      <c r="AB319" s="380">
        <f t="shared" si="100"/>
        <v>1</v>
      </c>
      <c r="AC319" s="380">
        <f t="shared" si="100"/>
        <v>0</v>
      </c>
      <c r="AD319" s="380">
        <f t="shared" si="100"/>
        <v>2</v>
      </c>
      <c r="AE319" s="380">
        <f t="shared" si="100"/>
        <v>72</v>
      </c>
      <c r="AF319" s="380">
        <f t="shared" si="100"/>
        <v>36</v>
      </c>
      <c r="AG319" s="380">
        <f t="shared" si="100"/>
        <v>108</v>
      </c>
      <c r="AH319" s="460"/>
    </row>
    <row r="320" spans="1:34" ht="36.75" customHeight="1" thickTop="1">
      <c r="A320" s="414" t="s">
        <v>376</v>
      </c>
      <c r="B320" s="415"/>
      <c r="C320" s="416"/>
      <c r="D320" s="416"/>
      <c r="E320" s="416"/>
      <c r="F320" s="416"/>
      <c r="G320" s="417"/>
      <c r="H320" s="418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  <c r="T320" s="417"/>
      <c r="U320" s="418"/>
      <c r="V320" s="416"/>
      <c r="W320" s="416"/>
      <c r="X320" s="416"/>
      <c r="Y320" s="416"/>
      <c r="Z320" s="416"/>
      <c r="AA320" s="416"/>
      <c r="AB320" s="416"/>
      <c r="AC320" s="416"/>
      <c r="AD320" s="416"/>
      <c r="AE320" s="416"/>
      <c r="AF320" s="416"/>
      <c r="AG320" s="417"/>
      <c r="AH320" s="419"/>
    </row>
    <row r="321" spans="1:34" ht="22.5" customHeight="1">
      <c r="A321" s="360">
        <v>1</v>
      </c>
      <c r="B321" s="383" t="s">
        <v>523</v>
      </c>
      <c r="C321" s="362">
        <v>3</v>
      </c>
      <c r="D321" s="362" t="s">
        <v>744</v>
      </c>
      <c r="E321" s="362">
        <v>36</v>
      </c>
      <c r="F321" s="362">
        <v>18</v>
      </c>
      <c r="G321" s="363">
        <f t="shared" ref="G321:G327" si="101">E321+F321</f>
        <v>54</v>
      </c>
      <c r="H321" s="360"/>
      <c r="I321" s="362"/>
      <c r="J321" s="362"/>
      <c r="K321" s="362"/>
      <c r="L321" s="362"/>
      <c r="M321" s="362"/>
      <c r="N321" s="362"/>
      <c r="O321" s="362"/>
      <c r="P321" s="362"/>
      <c r="Q321" s="362"/>
      <c r="R321" s="362"/>
      <c r="S321" s="362"/>
      <c r="T321" s="363"/>
      <c r="U321" s="360">
        <v>9</v>
      </c>
      <c r="V321" s="362"/>
      <c r="W321" s="362"/>
      <c r="X321" s="362"/>
      <c r="Y321" s="362"/>
      <c r="Z321" s="362"/>
      <c r="AA321" s="362"/>
      <c r="AB321" s="362"/>
      <c r="AC321" s="362"/>
      <c r="AD321" s="362">
        <f>SUM(U321:AA321)</f>
        <v>9</v>
      </c>
      <c r="AE321" s="362">
        <f>AD321*E321</f>
        <v>324</v>
      </c>
      <c r="AF321" s="362">
        <f>AD321*F321</f>
        <v>162</v>
      </c>
      <c r="AG321" s="396">
        <f>AD321*G321</f>
        <v>486</v>
      </c>
      <c r="AH321" s="364"/>
    </row>
    <row r="322" spans="1:34" ht="22.5" customHeight="1">
      <c r="A322" s="403">
        <v>2</v>
      </c>
      <c r="B322" s="481" t="s">
        <v>144</v>
      </c>
      <c r="C322" s="374">
        <v>3</v>
      </c>
      <c r="D322" s="362" t="s">
        <v>744</v>
      </c>
      <c r="E322" s="362">
        <v>36</v>
      </c>
      <c r="F322" s="362">
        <v>18</v>
      </c>
      <c r="G322" s="363">
        <f t="shared" si="101"/>
        <v>54</v>
      </c>
      <c r="H322" s="403"/>
      <c r="I322" s="374">
        <v>8</v>
      </c>
      <c r="J322" s="374"/>
      <c r="K322" s="374"/>
      <c r="L322" s="374"/>
      <c r="M322" s="374"/>
      <c r="N322" s="374"/>
      <c r="O322" s="374"/>
      <c r="P322" s="374"/>
      <c r="Q322" s="362">
        <f>SUM(H322:N322)</f>
        <v>8</v>
      </c>
      <c r="R322" s="362">
        <f>Q322*E322</f>
        <v>288</v>
      </c>
      <c r="S322" s="362">
        <f>Q322*F322</f>
        <v>144</v>
      </c>
      <c r="T322" s="363">
        <f>Q322*G322</f>
        <v>432</v>
      </c>
      <c r="U322" s="403"/>
      <c r="V322" s="374"/>
      <c r="W322" s="374"/>
      <c r="X322" s="374"/>
      <c r="Y322" s="374"/>
      <c r="Z322" s="374"/>
      <c r="AA322" s="374"/>
      <c r="AB322" s="374"/>
      <c r="AC322" s="374"/>
      <c r="AD322" s="362"/>
      <c r="AE322" s="362"/>
      <c r="AF322" s="362"/>
      <c r="AG322" s="363"/>
      <c r="AH322" s="423"/>
    </row>
    <row r="323" spans="1:34" ht="22.5" customHeight="1">
      <c r="A323" s="403">
        <v>3</v>
      </c>
      <c r="B323" s="494" t="s">
        <v>132</v>
      </c>
      <c r="C323" s="374">
        <v>3</v>
      </c>
      <c r="D323" s="362" t="s">
        <v>744</v>
      </c>
      <c r="E323" s="362">
        <v>36</v>
      </c>
      <c r="F323" s="362">
        <v>18</v>
      </c>
      <c r="G323" s="363">
        <f t="shared" si="101"/>
        <v>54</v>
      </c>
      <c r="H323" s="403"/>
      <c r="I323" s="374"/>
      <c r="J323" s="374"/>
      <c r="K323" s="374"/>
      <c r="L323" s="374"/>
      <c r="M323" s="374"/>
      <c r="N323" s="374"/>
      <c r="O323" s="374"/>
      <c r="P323" s="374"/>
      <c r="Q323" s="374"/>
      <c r="R323" s="374"/>
      <c r="S323" s="374"/>
      <c r="T323" s="363"/>
      <c r="U323" s="403"/>
      <c r="V323" s="374">
        <v>8</v>
      </c>
      <c r="W323" s="374"/>
      <c r="X323" s="374"/>
      <c r="Y323" s="374"/>
      <c r="Z323" s="374"/>
      <c r="AA323" s="374"/>
      <c r="AB323" s="374"/>
      <c r="AC323" s="374"/>
      <c r="AD323" s="362">
        <f>SUM(U323:AA323)</f>
        <v>8</v>
      </c>
      <c r="AE323" s="362">
        <f>AD323*E323</f>
        <v>288</v>
      </c>
      <c r="AF323" s="362">
        <f>AD323*F323</f>
        <v>144</v>
      </c>
      <c r="AG323" s="396">
        <f>AD323*G323</f>
        <v>432</v>
      </c>
      <c r="AH323" s="423"/>
    </row>
    <row r="324" spans="1:34" ht="22.5" customHeight="1">
      <c r="A324" s="360">
        <v>4</v>
      </c>
      <c r="B324" s="481" t="s">
        <v>1421</v>
      </c>
      <c r="C324" s="374">
        <v>3</v>
      </c>
      <c r="D324" s="374" t="s">
        <v>1201</v>
      </c>
      <c r="E324" s="374">
        <v>28</v>
      </c>
      <c r="F324" s="374">
        <v>0</v>
      </c>
      <c r="G324" s="363">
        <f t="shared" si="101"/>
        <v>28</v>
      </c>
      <c r="H324" s="403"/>
      <c r="I324" s="374"/>
      <c r="J324" s="374"/>
      <c r="K324" s="374"/>
      <c r="L324" s="374"/>
      <c r="M324" s="374"/>
      <c r="N324" s="374"/>
      <c r="O324" s="374"/>
      <c r="P324" s="374"/>
      <c r="Q324" s="374"/>
      <c r="R324" s="374"/>
      <c r="S324" s="374"/>
      <c r="T324" s="363"/>
      <c r="U324" s="403"/>
      <c r="V324" s="374"/>
      <c r="W324" s="374"/>
      <c r="X324" s="374">
        <v>1</v>
      </c>
      <c r="Y324" s="374"/>
      <c r="Z324" s="374"/>
      <c r="AA324" s="374"/>
      <c r="AB324" s="374"/>
      <c r="AC324" s="374"/>
      <c r="AD324" s="362">
        <f>SUM(U324:AA324)</f>
        <v>1</v>
      </c>
      <c r="AE324" s="362">
        <f>AD324*E324</f>
        <v>28</v>
      </c>
      <c r="AF324" s="362">
        <f>AD324*F324</f>
        <v>0</v>
      </c>
      <c r="AG324" s="363">
        <f>AD324*G324</f>
        <v>28</v>
      </c>
      <c r="AH324" s="423"/>
    </row>
    <row r="325" spans="1:34" ht="22.5" customHeight="1">
      <c r="A325" s="360">
        <v>5</v>
      </c>
      <c r="B325" s="481" t="s">
        <v>1421</v>
      </c>
      <c r="C325" s="374">
        <v>3</v>
      </c>
      <c r="D325" s="374" t="s">
        <v>744</v>
      </c>
      <c r="E325" s="374">
        <v>36</v>
      </c>
      <c r="F325" s="374">
        <v>18</v>
      </c>
      <c r="G325" s="363">
        <f t="shared" si="101"/>
        <v>54</v>
      </c>
      <c r="H325" s="403"/>
      <c r="I325" s="374"/>
      <c r="J325" s="374"/>
      <c r="K325" s="374"/>
      <c r="L325" s="374"/>
      <c r="M325" s="374"/>
      <c r="N325" s="374"/>
      <c r="O325" s="374"/>
      <c r="P325" s="374"/>
      <c r="Q325" s="362"/>
      <c r="R325" s="362"/>
      <c r="S325" s="362"/>
      <c r="T325" s="363"/>
      <c r="U325" s="403"/>
      <c r="V325" s="374"/>
      <c r="W325" s="374"/>
      <c r="X325" s="374"/>
      <c r="Y325" s="374"/>
      <c r="Z325" s="374"/>
      <c r="AA325" s="374"/>
      <c r="AB325" s="374">
        <v>1</v>
      </c>
      <c r="AC325" s="374"/>
      <c r="AD325" s="362">
        <f>SUM(U325:AC325)</f>
        <v>1</v>
      </c>
      <c r="AE325" s="362">
        <f>AD325*E325</f>
        <v>36</v>
      </c>
      <c r="AF325" s="362">
        <f>AD325*F325</f>
        <v>18</v>
      </c>
      <c r="AG325" s="363">
        <f>AD325*G325</f>
        <v>54</v>
      </c>
      <c r="AH325" s="423" t="s">
        <v>1193</v>
      </c>
    </row>
    <row r="326" spans="1:34" ht="22.5" customHeight="1">
      <c r="A326" s="360">
        <v>6</v>
      </c>
      <c r="B326" s="361" t="s">
        <v>1422</v>
      </c>
      <c r="C326" s="362">
        <v>3</v>
      </c>
      <c r="D326" s="362" t="s">
        <v>1197</v>
      </c>
      <c r="E326" s="362">
        <v>42</v>
      </c>
      <c r="F326" s="362">
        <v>0</v>
      </c>
      <c r="G326" s="363">
        <f t="shared" si="101"/>
        <v>42</v>
      </c>
      <c r="H326" s="360"/>
      <c r="I326" s="362"/>
      <c r="J326" s="362"/>
      <c r="K326" s="362"/>
      <c r="L326" s="362">
        <v>1</v>
      </c>
      <c r="M326" s="362"/>
      <c r="N326" s="362"/>
      <c r="O326" s="362"/>
      <c r="P326" s="362"/>
      <c r="Q326" s="362">
        <f>SUM(H326:N326)</f>
        <v>1</v>
      </c>
      <c r="R326" s="362">
        <f>Q326*E326</f>
        <v>42</v>
      </c>
      <c r="S326" s="362">
        <f>Q326*F326</f>
        <v>0</v>
      </c>
      <c r="T326" s="363">
        <f>Q326*G326</f>
        <v>42</v>
      </c>
      <c r="U326" s="360"/>
      <c r="V326" s="362"/>
      <c r="W326" s="362"/>
      <c r="X326" s="362"/>
      <c r="Y326" s="362"/>
      <c r="Z326" s="362"/>
      <c r="AA326" s="362"/>
      <c r="AB326" s="362"/>
      <c r="AC326" s="362"/>
      <c r="AD326" s="362"/>
      <c r="AE326" s="362"/>
      <c r="AF326" s="362"/>
      <c r="AG326" s="363"/>
      <c r="AH326" s="364"/>
    </row>
    <row r="327" spans="1:34" ht="36.75" customHeight="1" thickBot="1">
      <c r="A327" s="360">
        <v>7</v>
      </c>
      <c r="B327" s="361" t="s">
        <v>1423</v>
      </c>
      <c r="C327" s="362">
        <v>3</v>
      </c>
      <c r="D327" s="362" t="s">
        <v>1206</v>
      </c>
      <c r="E327" s="362">
        <v>30</v>
      </c>
      <c r="F327" s="362">
        <v>0</v>
      </c>
      <c r="G327" s="363">
        <f t="shared" si="101"/>
        <v>30</v>
      </c>
      <c r="H327" s="360"/>
      <c r="I327" s="362"/>
      <c r="J327" s="362">
        <v>2</v>
      </c>
      <c r="K327" s="362"/>
      <c r="L327" s="362"/>
      <c r="M327" s="362"/>
      <c r="N327" s="362"/>
      <c r="O327" s="362"/>
      <c r="P327" s="362"/>
      <c r="Q327" s="362">
        <f>SUM(H327:N327)</f>
        <v>2</v>
      </c>
      <c r="R327" s="362">
        <f>Q327*E327</f>
        <v>60</v>
      </c>
      <c r="S327" s="362">
        <f>Q327*F327</f>
        <v>0</v>
      </c>
      <c r="T327" s="363">
        <f>Q327*G327</f>
        <v>60</v>
      </c>
      <c r="U327" s="360"/>
      <c r="V327" s="362"/>
      <c r="W327" s="362"/>
      <c r="X327" s="362"/>
      <c r="Y327" s="362"/>
      <c r="Z327" s="362"/>
      <c r="AA327" s="362"/>
      <c r="AB327" s="362"/>
      <c r="AC327" s="362"/>
      <c r="AD327" s="362"/>
      <c r="AE327" s="362"/>
      <c r="AF327" s="362"/>
      <c r="AG327" s="363"/>
      <c r="AH327" s="364"/>
    </row>
    <row r="328" spans="1:34" ht="36.75" customHeight="1" thickTop="1" thickBot="1">
      <c r="A328" s="377"/>
      <c r="B328" s="378" t="s">
        <v>313</v>
      </c>
      <c r="C328" s="378"/>
      <c r="D328" s="378"/>
      <c r="E328" s="378"/>
      <c r="F328" s="378"/>
      <c r="G328" s="379"/>
      <c r="H328" s="391">
        <f t="shared" ref="H328:AG328" si="102">SUM(H321:H327)</f>
        <v>0</v>
      </c>
      <c r="I328" s="380">
        <f t="shared" si="102"/>
        <v>8</v>
      </c>
      <c r="J328" s="380">
        <f t="shared" si="102"/>
        <v>2</v>
      </c>
      <c r="K328" s="380">
        <f t="shared" si="102"/>
        <v>0</v>
      </c>
      <c r="L328" s="380">
        <f t="shared" si="102"/>
        <v>1</v>
      </c>
      <c r="M328" s="380">
        <f t="shared" si="102"/>
        <v>0</v>
      </c>
      <c r="N328" s="380">
        <f t="shared" si="102"/>
        <v>0</v>
      </c>
      <c r="O328" s="380">
        <f t="shared" si="102"/>
        <v>0</v>
      </c>
      <c r="P328" s="380">
        <f t="shared" si="102"/>
        <v>0</v>
      </c>
      <c r="Q328" s="380">
        <f t="shared" si="102"/>
        <v>11</v>
      </c>
      <c r="R328" s="380">
        <f t="shared" si="102"/>
        <v>390</v>
      </c>
      <c r="S328" s="380">
        <f t="shared" si="102"/>
        <v>144</v>
      </c>
      <c r="T328" s="424">
        <f t="shared" si="102"/>
        <v>534</v>
      </c>
      <c r="U328" s="391">
        <f t="shared" si="102"/>
        <v>9</v>
      </c>
      <c r="V328" s="380">
        <f t="shared" si="102"/>
        <v>8</v>
      </c>
      <c r="W328" s="380">
        <f t="shared" si="102"/>
        <v>0</v>
      </c>
      <c r="X328" s="380">
        <f t="shared" si="102"/>
        <v>1</v>
      </c>
      <c r="Y328" s="380">
        <f t="shared" si="102"/>
        <v>0</v>
      </c>
      <c r="Z328" s="380">
        <f t="shared" si="102"/>
        <v>0</v>
      </c>
      <c r="AA328" s="380">
        <f t="shared" si="102"/>
        <v>0</v>
      </c>
      <c r="AB328" s="380">
        <f t="shared" si="102"/>
        <v>1</v>
      </c>
      <c r="AC328" s="380">
        <f t="shared" si="102"/>
        <v>0</v>
      </c>
      <c r="AD328" s="380">
        <f t="shared" si="102"/>
        <v>19</v>
      </c>
      <c r="AE328" s="380">
        <f t="shared" si="102"/>
        <v>676</v>
      </c>
      <c r="AF328" s="380">
        <f t="shared" si="102"/>
        <v>324</v>
      </c>
      <c r="AG328" s="392">
        <f t="shared" si="102"/>
        <v>1000</v>
      </c>
      <c r="AH328" s="381"/>
    </row>
    <row r="329" spans="1:34" ht="36.75" customHeight="1" thickTop="1">
      <c r="A329" s="431" t="s">
        <v>999</v>
      </c>
      <c r="B329" s="432"/>
      <c r="C329" s="433"/>
      <c r="D329" s="433"/>
      <c r="E329" s="433"/>
      <c r="F329" s="433"/>
      <c r="G329" s="434"/>
      <c r="H329" s="435"/>
      <c r="I329" s="433"/>
      <c r="J329" s="433"/>
      <c r="K329" s="433"/>
      <c r="L329" s="433"/>
      <c r="M329" s="433"/>
      <c r="N329" s="433"/>
      <c r="O329" s="433"/>
      <c r="P329" s="433"/>
      <c r="Q329" s="433"/>
      <c r="R329" s="433"/>
      <c r="S329" s="433"/>
      <c r="T329" s="434"/>
      <c r="U329" s="435"/>
      <c r="V329" s="433"/>
      <c r="W329" s="433"/>
      <c r="X329" s="433"/>
      <c r="Y329" s="433"/>
      <c r="Z329" s="433"/>
      <c r="AA329" s="433"/>
      <c r="AB329" s="433"/>
      <c r="AC329" s="433"/>
      <c r="AD329" s="433"/>
      <c r="AE329" s="433"/>
      <c r="AF329" s="433"/>
      <c r="AG329" s="434"/>
      <c r="AH329" s="436"/>
    </row>
    <row r="330" spans="1:34" ht="36.75" customHeight="1">
      <c r="A330" s="360">
        <v>1</v>
      </c>
      <c r="B330" s="361" t="s">
        <v>1424</v>
      </c>
      <c r="C330" s="362">
        <v>2</v>
      </c>
      <c r="D330" s="362" t="s">
        <v>734</v>
      </c>
      <c r="E330" s="362">
        <v>24</v>
      </c>
      <c r="F330" s="362">
        <v>12</v>
      </c>
      <c r="G330" s="363">
        <f>E330+F330</f>
        <v>36</v>
      </c>
      <c r="H330" s="360"/>
      <c r="I330" s="362"/>
      <c r="J330" s="362"/>
      <c r="K330" s="362"/>
      <c r="L330" s="362"/>
      <c r="M330" s="362"/>
      <c r="N330" s="362"/>
      <c r="O330" s="362">
        <v>1</v>
      </c>
      <c r="P330" s="362"/>
      <c r="Q330" s="362">
        <f>SUM(H330:P330)</f>
        <v>1</v>
      </c>
      <c r="R330" s="362">
        <f>Q330*E330</f>
        <v>24</v>
      </c>
      <c r="S330" s="362">
        <f>Q330*F330</f>
        <v>12</v>
      </c>
      <c r="T330" s="363">
        <f>Q330*G330</f>
        <v>36</v>
      </c>
      <c r="U330" s="360"/>
      <c r="V330" s="362"/>
      <c r="W330" s="362"/>
      <c r="X330" s="362"/>
      <c r="Y330" s="362"/>
      <c r="Z330" s="362"/>
      <c r="AA330" s="362"/>
      <c r="AB330" s="362"/>
      <c r="AC330" s="362"/>
      <c r="AD330" s="362"/>
      <c r="AE330" s="362"/>
      <c r="AF330" s="362"/>
      <c r="AG330" s="363"/>
      <c r="AH330" s="364" t="s">
        <v>1193</v>
      </c>
    </row>
    <row r="331" spans="1:34" ht="36.75" customHeight="1">
      <c r="A331" s="360">
        <v>2</v>
      </c>
      <c r="B331" s="361" t="s">
        <v>140</v>
      </c>
      <c r="C331" s="362">
        <v>2</v>
      </c>
      <c r="D331" s="362" t="s">
        <v>734</v>
      </c>
      <c r="E331" s="362">
        <v>24</v>
      </c>
      <c r="F331" s="362">
        <v>12</v>
      </c>
      <c r="G331" s="363">
        <f>E331+F331</f>
        <v>36</v>
      </c>
      <c r="H331" s="360"/>
      <c r="I331" s="362"/>
      <c r="J331" s="362"/>
      <c r="K331" s="362"/>
      <c r="L331" s="362"/>
      <c r="M331" s="362"/>
      <c r="N331" s="362"/>
      <c r="O331" s="362"/>
      <c r="P331" s="362"/>
      <c r="Q331" s="362"/>
      <c r="R331" s="362"/>
      <c r="S331" s="362"/>
      <c r="T331" s="363"/>
      <c r="U331" s="360">
        <v>10</v>
      </c>
      <c r="V331" s="362"/>
      <c r="W331" s="362"/>
      <c r="X331" s="362"/>
      <c r="Y331" s="362"/>
      <c r="Z331" s="362"/>
      <c r="AA331" s="362"/>
      <c r="AB331" s="362"/>
      <c r="AC331" s="362"/>
      <c r="AD331" s="362">
        <f>SUM(U331:AA331)</f>
        <v>10</v>
      </c>
      <c r="AE331" s="362">
        <f>AD331*E331</f>
        <v>240</v>
      </c>
      <c r="AF331" s="362">
        <f>AD331*F331</f>
        <v>120</v>
      </c>
      <c r="AG331" s="396">
        <f>AD331*G331</f>
        <v>360</v>
      </c>
      <c r="AH331" s="364"/>
    </row>
    <row r="332" spans="1:34" ht="36.75" customHeight="1">
      <c r="A332" s="360">
        <v>3</v>
      </c>
      <c r="B332" s="361" t="s">
        <v>1425</v>
      </c>
      <c r="C332" s="362">
        <v>1</v>
      </c>
      <c r="D332" s="362" t="s">
        <v>1204</v>
      </c>
      <c r="E332" s="362">
        <v>14</v>
      </c>
      <c r="F332" s="362">
        <v>0</v>
      </c>
      <c r="G332" s="363">
        <f>E332+F332</f>
        <v>14</v>
      </c>
      <c r="H332" s="360"/>
      <c r="I332" s="362"/>
      <c r="J332" s="362"/>
      <c r="K332" s="362">
        <v>1</v>
      </c>
      <c r="L332" s="362"/>
      <c r="M332" s="362"/>
      <c r="N332" s="362"/>
      <c r="O332" s="362"/>
      <c r="P332" s="362"/>
      <c r="Q332" s="362">
        <f>SUM(H332:N332)</f>
        <v>1</v>
      </c>
      <c r="R332" s="362">
        <f>Q332*E332</f>
        <v>14</v>
      </c>
      <c r="S332" s="362">
        <f>Q332*F332</f>
        <v>0</v>
      </c>
      <c r="T332" s="363">
        <f>Q332*G332</f>
        <v>14</v>
      </c>
      <c r="U332" s="360"/>
      <c r="V332" s="362"/>
      <c r="W332" s="362"/>
      <c r="X332" s="362"/>
      <c r="Y332" s="362"/>
      <c r="Z332" s="362"/>
      <c r="AA332" s="362"/>
      <c r="AB332" s="362"/>
      <c r="AC332" s="362"/>
      <c r="AD332" s="362"/>
      <c r="AE332" s="362"/>
      <c r="AF332" s="362"/>
      <c r="AG332" s="363"/>
      <c r="AH332" s="364"/>
    </row>
    <row r="333" spans="1:34" ht="36.75" customHeight="1" thickBot="1">
      <c r="A333" s="439">
        <v>4</v>
      </c>
      <c r="B333" s="440" t="s">
        <v>1426</v>
      </c>
      <c r="C333" s="402">
        <v>2</v>
      </c>
      <c r="D333" s="402" t="s">
        <v>1204</v>
      </c>
      <c r="E333" s="402">
        <v>14</v>
      </c>
      <c r="F333" s="402">
        <v>0</v>
      </c>
      <c r="G333" s="495">
        <f>E333+F333</f>
        <v>14</v>
      </c>
      <c r="H333" s="439"/>
      <c r="I333" s="402"/>
      <c r="J333" s="402"/>
      <c r="K333" s="362">
        <v>1</v>
      </c>
      <c r="L333" s="496"/>
      <c r="M333" s="496"/>
      <c r="N333" s="496"/>
      <c r="O333" s="496"/>
      <c r="P333" s="496"/>
      <c r="Q333" s="496">
        <f>SUM(H333:N333)</f>
        <v>1</v>
      </c>
      <c r="R333" s="496">
        <f>Q333*E333</f>
        <v>14</v>
      </c>
      <c r="S333" s="496">
        <f>Q333*F333</f>
        <v>0</v>
      </c>
      <c r="T333" s="495">
        <f>Q333*G333</f>
        <v>14</v>
      </c>
      <c r="U333" s="439"/>
      <c r="V333" s="402"/>
      <c r="W333" s="402"/>
      <c r="X333" s="402"/>
      <c r="Y333" s="402"/>
      <c r="Z333" s="402"/>
      <c r="AA333" s="402"/>
      <c r="AB333" s="402"/>
      <c r="AC333" s="402"/>
      <c r="AD333" s="402"/>
      <c r="AE333" s="402"/>
      <c r="AF333" s="402"/>
      <c r="AG333" s="454"/>
      <c r="AH333" s="455"/>
    </row>
    <row r="334" spans="1:34" ht="17.25" thickTop="1" thickBot="1">
      <c r="A334" s="377"/>
      <c r="B334" s="378" t="s">
        <v>313</v>
      </c>
      <c r="C334" s="378"/>
      <c r="D334" s="378"/>
      <c r="E334" s="378"/>
      <c r="F334" s="378"/>
      <c r="G334" s="379"/>
      <c r="H334" s="391">
        <f>SUM(H330:H333)</f>
        <v>0</v>
      </c>
      <c r="I334" s="380">
        <f>SUM(I330:I333)</f>
        <v>0</v>
      </c>
      <c r="J334" s="380">
        <f t="shared" ref="J334:AF334" si="103">SUM(J330:J333)</f>
        <v>0</v>
      </c>
      <c r="K334" s="380">
        <f t="shared" si="103"/>
        <v>2</v>
      </c>
      <c r="L334" s="380">
        <f t="shared" si="103"/>
        <v>0</v>
      </c>
      <c r="M334" s="380">
        <f t="shared" si="103"/>
        <v>0</v>
      </c>
      <c r="N334" s="380">
        <f t="shared" si="103"/>
        <v>0</v>
      </c>
      <c r="O334" s="380">
        <f t="shared" si="103"/>
        <v>1</v>
      </c>
      <c r="P334" s="380">
        <f t="shared" si="103"/>
        <v>0</v>
      </c>
      <c r="Q334" s="380">
        <f t="shared" si="103"/>
        <v>3</v>
      </c>
      <c r="R334" s="380">
        <f t="shared" si="103"/>
        <v>52</v>
      </c>
      <c r="S334" s="380">
        <f t="shared" si="103"/>
        <v>12</v>
      </c>
      <c r="T334" s="380">
        <f t="shared" si="103"/>
        <v>64</v>
      </c>
      <c r="U334" s="380">
        <f t="shared" si="103"/>
        <v>10</v>
      </c>
      <c r="V334" s="380">
        <f t="shared" si="103"/>
        <v>0</v>
      </c>
      <c r="W334" s="380">
        <f t="shared" si="103"/>
        <v>0</v>
      </c>
      <c r="X334" s="380">
        <f t="shared" si="103"/>
        <v>0</v>
      </c>
      <c r="Y334" s="380">
        <f t="shared" si="103"/>
        <v>0</v>
      </c>
      <c r="Z334" s="380">
        <f t="shared" si="103"/>
        <v>0</v>
      </c>
      <c r="AA334" s="380">
        <f t="shared" si="103"/>
        <v>0</v>
      </c>
      <c r="AB334" s="380">
        <f t="shared" si="103"/>
        <v>0</v>
      </c>
      <c r="AC334" s="380">
        <f t="shared" si="103"/>
        <v>0</v>
      </c>
      <c r="AD334" s="380">
        <f t="shared" si="103"/>
        <v>10</v>
      </c>
      <c r="AE334" s="380">
        <f t="shared" si="103"/>
        <v>240</v>
      </c>
      <c r="AF334" s="380">
        <f t="shared" si="103"/>
        <v>120</v>
      </c>
      <c r="AG334" s="392">
        <f>SUM(AG330:AG333)</f>
        <v>360</v>
      </c>
      <c r="AH334" s="381"/>
    </row>
    <row r="335" spans="1:34" ht="16.5" thickTop="1">
      <c r="A335" s="497"/>
      <c r="B335" s="497"/>
      <c r="C335" s="497"/>
      <c r="D335" s="497"/>
      <c r="E335" s="497"/>
      <c r="F335" s="497"/>
      <c r="G335" s="498"/>
      <c r="H335" s="498"/>
      <c r="I335" s="499"/>
      <c r="J335" s="499"/>
      <c r="K335" s="499"/>
      <c r="L335" s="499"/>
      <c r="M335" s="499"/>
      <c r="N335" s="499"/>
      <c r="O335" s="499"/>
      <c r="P335" s="499"/>
      <c r="Q335" s="499"/>
      <c r="R335" s="499"/>
      <c r="S335" s="499"/>
      <c r="T335" s="499"/>
      <c r="U335" s="499"/>
      <c r="V335" s="499"/>
      <c r="W335" s="499"/>
      <c r="X335" s="499"/>
      <c r="Y335" s="499"/>
      <c r="Z335" s="499"/>
      <c r="AA335" s="499"/>
      <c r="AB335" s="499"/>
      <c r="AC335" s="499"/>
      <c r="AD335" s="499"/>
      <c r="AE335" s="499"/>
      <c r="AF335" s="499"/>
      <c r="AG335" s="499"/>
      <c r="AH335" s="499"/>
    </row>
    <row r="336" spans="1:34" ht="15.75">
      <c r="A336" s="497"/>
      <c r="B336" s="497"/>
      <c r="C336" s="497"/>
      <c r="D336" s="497"/>
      <c r="E336" s="497"/>
      <c r="F336" s="497"/>
      <c r="G336" s="498"/>
      <c r="H336" s="498"/>
      <c r="I336" s="499"/>
      <c r="J336" s="499"/>
      <c r="K336" s="499"/>
      <c r="L336" s="499"/>
      <c r="M336" s="499"/>
      <c r="N336" s="499"/>
      <c r="O336" s="499"/>
      <c r="P336" s="499"/>
      <c r="Q336" s="499"/>
      <c r="R336" s="499"/>
      <c r="S336" s="499"/>
      <c r="T336" s="499"/>
      <c r="U336" s="499"/>
      <c r="V336" s="499"/>
      <c r="W336" s="499"/>
      <c r="X336" s="499"/>
      <c r="Y336" s="499"/>
      <c r="Z336" s="499"/>
      <c r="AA336" s="499"/>
      <c r="AB336" s="499"/>
      <c r="AC336" s="499"/>
      <c r="AD336" s="499"/>
      <c r="AE336" s="499"/>
      <c r="AF336" s="499"/>
      <c r="AG336" s="499"/>
      <c r="AH336" s="499"/>
    </row>
    <row r="337" spans="1:34" ht="15.75">
      <c r="A337" s="500"/>
      <c r="B337" s="500"/>
      <c r="C337" s="500"/>
      <c r="D337" s="500"/>
      <c r="E337" s="500"/>
      <c r="F337" s="500"/>
      <c r="G337" s="500"/>
      <c r="H337" s="500"/>
      <c r="I337" s="500"/>
      <c r="J337" s="501"/>
      <c r="K337" s="501"/>
      <c r="L337" s="501"/>
      <c r="M337" s="501"/>
      <c r="N337" s="501"/>
      <c r="O337" s="501"/>
      <c r="P337" s="501"/>
      <c r="Q337" s="501"/>
      <c r="R337" s="501"/>
      <c r="S337" s="501"/>
      <c r="T337" s="501"/>
      <c r="U337" s="501"/>
      <c r="V337" s="501"/>
      <c r="W337" s="501"/>
      <c r="X337" s="590"/>
      <c r="Y337" s="590"/>
      <c r="Z337" s="590"/>
      <c r="AA337" s="590"/>
      <c r="AB337" s="590"/>
      <c r="AC337" s="590"/>
      <c r="AD337" s="592" t="s">
        <v>1427</v>
      </c>
      <c r="AE337" s="590"/>
      <c r="AF337" s="590"/>
      <c r="AG337" s="590"/>
      <c r="AH337" s="593"/>
    </row>
    <row r="338" spans="1:34" ht="15.75">
      <c r="A338" s="500"/>
      <c r="B338" s="500"/>
      <c r="C338" s="500"/>
      <c r="D338" s="500"/>
      <c r="E338" s="500"/>
      <c r="F338" s="500"/>
      <c r="G338" s="500"/>
      <c r="H338" s="500"/>
      <c r="I338" s="500"/>
      <c r="J338" s="501"/>
      <c r="K338" s="501"/>
      <c r="L338" s="501"/>
      <c r="M338" s="501"/>
      <c r="N338" s="501"/>
      <c r="O338" s="501"/>
      <c r="P338" s="501"/>
      <c r="Q338" s="501"/>
      <c r="R338" s="501"/>
      <c r="S338" s="501"/>
      <c r="T338" s="501"/>
      <c r="U338" s="501"/>
      <c r="V338" s="501"/>
      <c r="W338" s="501"/>
      <c r="X338" s="590"/>
      <c r="Y338" s="590"/>
      <c r="Z338" s="590"/>
      <c r="AA338" s="590"/>
      <c r="AB338" s="590"/>
      <c r="AC338" s="590"/>
      <c r="AD338" s="590"/>
      <c r="AE338" s="590"/>
      <c r="AF338" s="590"/>
      <c r="AG338" s="590"/>
      <c r="AH338" s="593"/>
    </row>
    <row r="339" spans="1:34" ht="15.75">
      <c r="A339" s="500"/>
      <c r="B339" s="500"/>
      <c r="C339" s="500"/>
      <c r="D339" s="500"/>
      <c r="E339" s="500"/>
      <c r="F339" s="500"/>
      <c r="G339" s="500"/>
      <c r="H339" s="500"/>
      <c r="I339" s="500"/>
      <c r="J339" s="501"/>
      <c r="K339" s="501"/>
      <c r="L339" s="501"/>
      <c r="M339" s="501"/>
      <c r="N339" s="501"/>
      <c r="O339" s="501"/>
      <c r="P339" s="501"/>
      <c r="Q339" s="501"/>
      <c r="R339" s="501"/>
      <c r="S339" s="501"/>
      <c r="T339" s="501"/>
      <c r="U339" s="501"/>
      <c r="V339" s="501"/>
      <c r="W339" s="501"/>
      <c r="X339" s="590"/>
      <c r="Y339" s="590"/>
      <c r="Z339" s="590"/>
      <c r="AA339" s="590"/>
      <c r="AB339" s="590"/>
      <c r="AC339" s="590"/>
      <c r="AD339" s="590"/>
      <c r="AE339" s="590"/>
      <c r="AF339" s="590"/>
      <c r="AG339" s="590"/>
      <c r="AH339" s="593"/>
    </row>
    <row r="340" spans="1:34" ht="15.75">
      <c r="A340" s="500"/>
      <c r="B340" s="500"/>
      <c r="C340" s="500"/>
      <c r="D340" s="500"/>
      <c r="E340" s="500"/>
      <c r="F340" s="500"/>
      <c r="G340" s="500"/>
      <c r="H340" s="500"/>
      <c r="I340" s="500"/>
      <c r="J340" s="501"/>
      <c r="K340" s="501"/>
      <c r="L340" s="501"/>
      <c r="M340" s="501"/>
      <c r="N340" s="501"/>
      <c r="O340" s="501"/>
      <c r="P340" s="501"/>
      <c r="Q340" s="501"/>
      <c r="R340" s="501"/>
      <c r="S340" s="501"/>
      <c r="T340" s="501"/>
      <c r="U340" s="501"/>
      <c r="V340" s="501"/>
      <c r="W340" s="501"/>
      <c r="X340" s="590"/>
      <c r="Y340" s="590"/>
      <c r="Z340" s="590"/>
      <c r="AA340" s="590"/>
      <c r="AB340" s="590"/>
      <c r="AC340" s="590"/>
      <c r="AD340" s="590"/>
      <c r="AE340" s="590"/>
      <c r="AF340" s="590"/>
      <c r="AG340" s="590"/>
      <c r="AH340" s="593"/>
    </row>
    <row r="341" spans="1:34" ht="15.75">
      <c r="A341" s="500"/>
      <c r="B341" s="500"/>
      <c r="C341" s="500"/>
      <c r="D341" s="500"/>
      <c r="E341" s="500"/>
      <c r="F341" s="500"/>
      <c r="G341" s="500"/>
      <c r="H341" s="500"/>
      <c r="I341" s="500"/>
      <c r="J341" s="501"/>
      <c r="K341" s="501"/>
      <c r="L341" s="501"/>
      <c r="M341" s="501"/>
      <c r="N341" s="501"/>
      <c r="O341" s="501"/>
      <c r="P341" s="501"/>
      <c r="Q341" s="501"/>
      <c r="R341" s="501"/>
      <c r="S341" s="501"/>
      <c r="T341" s="501"/>
      <c r="U341" s="501"/>
      <c r="V341" s="501"/>
      <c r="W341" s="501"/>
      <c r="X341" s="590"/>
      <c r="Y341" s="590"/>
      <c r="Z341" s="590"/>
      <c r="AA341" s="590"/>
      <c r="AB341" s="590"/>
      <c r="AC341" s="590"/>
      <c r="AD341" s="590"/>
      <c r="AE341" s="590"/>
      <c r="AF341" s="590"/>
      <c r="AG341" s="590"/>
      <c r="AH341" s="593"/>
    </row>
    <row r="342" spans="1:34" ht="15.75">
      <c r="A342" s="500"/>
      <c r="B342" s="500"/>
      <c r="C342" s="500"/>
      <c r="D342" s="500"/>
      <c r="E342" s="500"/>
      <c r="F342" s="500"/>
      <c r="G342" s="500"/>
      <c r="H342" s="500"/>
      <c r="I342" s="500"/>
      <c r="J342" s="501"/>
      <c r="K342" s="501"/>
      <c r="L342" s="501"/>
      <c r="M342" s="501"/>
      <c r="N342" s="501"/>
      <c r="O342" s="501"/>
      <c r="P342" s="501"/>
      <c r="Q342" s="501"/>
      <c r="R342" s="501"/>
      <c r="S342" s="501"/>
      <c r="T342" s="501"/>
      <c r="U342" s="501"/>
      <c r="V342" s="501"/>
      <c r="W342" s="501"/>
      <c r="X342" s="590"/>
      <c r="Y342" s="590"/>
      <c r="Z342" s="590"/>
      <c r="AA342" s="590"/>
      <c r="AB342" s="590"/>
      <c r="AC342" s="590"/>
      <c r="AD342" s="590"/>
      <c r="AE342" s="590"/>
      <c r="AF342" s="590"/>
      <c r="AG342" s="590"/>
      <c r="AH342" s="593"/>
    </row>
    <row r="343" spans="1:34" ht="15.75">
      <c r="A343" s="500"/>
      <c r="B343" s="500"/>
      <c r="C343" s="500"/>
      <c r="D343" s="500"/>
      <c r="E343" s="500"/>
      <c r="F343" s="500"/>
      <c r="G343" s="500"/>
      <c r="H343" s="500"/>
      <c r="I343" s="500"/>
      <c r="J343" s="501"/>
      <c r="K343" s="501"/>
      <c r="L343" s="501"/>
      <c r="M343" s="501"/>
      <c r="N343" s="501"/>
      <c r="O343" s="501"/>
      <c r="P343" s="501"/>
      <c r="Q343" s="501"/>
      <c r="R343" s="501"/>
      <c r="S343" s="501"/>
      <c r="T343" s="501"/>
      <c r="U343" s="501"/>
      <c r="V343" s="501"/>
      <c r="W343" s="501"/>
      <c r="X343" s="590"/>
      <c r="Y343" s="590"/>
      <c r="Z343" s="590"/>
      <c r="AA343" s="590"/>
      <c r="AB343" s="590"/>
      <c r="AC343" s="590"/>
      <c r="AD343" s="593"/>
      <c r="AE343" s="590"/>
      <c r="AF343" s="590"/>
      <c r="AG343" s="590"/>
      <c r="AH343" s="593"/>
    </row>
    <row r="344" spans="1:34" ht="15.75">
      <c r="A344" s="500"/>
      <c r="B344" s="500"/>
      <c r="C344" s="500"/>
      <c r="D344" s="500"/>
      <c r="E344" s="500"/>
      <c r="F344" s="500"/>
      <c r="G344" s="500"/>
      <c r="H344" s="500"/>
      <c r="I344" s="500"/>
      <c r="J344" s="501"/>
      <c r="K344" s="501"/>
      <c r="L344" s="501"/>
      <c r="M344" s="501"/>
      <c r="N344" s="501"/>
      <c r="O344" s="501"/>
      <c r="P344" s="501"/>
      <c r="Q344" s="501"/>
      <c r="R344" s="501"/>
      <c r="S344" s="501"/>
      <c r="T344" s="501"/>
      <c r="U344" s="501"/>
      <c r="V344" s="501"/>
      <c r="W344" s="501"/>
      <c r="X344" s="590"/>
      <c r="Y344" s="590"/>
      <c r="Z344" s="590"/>
      <c r="AA344" s="590"/>
      <c r="AB344" s="590"/>
      <c r="AC344" s="590"/>
      <c r="AD344" s="590"/>
      <c r="AE344" s="590"/>
      <c r="AF344" s="590"/>
      <c r="AG344" s="590"/>
      <c r="AH344" s="593"/>
    </row>
    <row r="345" spans="1:34" ht="15.75">
      <c r="A345" s="500"/>
      <c r="B345" s="500"/>
      <c r="C345" s="500"/>
      <c r="D345" s="500"/>
      <c r="E345" s="500"/>
      <c r="F345" s="500"/>
      <c r="G345" s="500"/>
      <c r="H345" s="500"/>
      <c r="I345" s="500"/>
      <c r="J345" s="501"/>
      <c r="K345" s="501"/>
      <c r="L345" s="501"/>
      <c r="M345" s="501"/>
      <c r="N345" s="501"/>
      <c r="O345" s="501"/>
      <c r="P345" s="501"/>
      <c r="Q345" s="501"/>
      <c r="R345" s="501"/>
      <c r="S345" s="501"/>
      <c r="T345" s="501"/>
      <c r="U345" s="501"/>
      <c r="V345" s="501"/>
      <c r="W345" s="501"/>
      <c r="X345" s="590"/>
      <c r="Y345" s="590"/>
      <c r="Z345" s="590"/>
      <c r="AA345" s="590"/>
      <c r="AB345" s="590"/>
      <c r="AC345" s="590"/>
      <c r="AD345" s="594" t="s">
        <v>1428</v>
      </c>
      <c r="AE345" s="590"/>
      <c r="AF345" s="590"/>
      <c r="AG345" s="590"/>
      <c r="AH345" s="593"/>
    </row>
    <row r="346" spans="1:34" ht="15.75">
      <c r="A346" s="500"/>
      <c r="B346" s="500"/>
      <c r="C346" s="500"/>
      <c r="D346" s="500"/>
      <c r="E346" s="500"/>
      <c r="F346" s="500"/>
      <c r="G346" s="500"/>
      <c r="H346" s="500"/>
      <c r="I346" s="500"/>
      <c r="J346" s="501"/>
      <c r="K346" s="501"/>
      <c r="L346" s="501"/>
      <c r="M346" s="501"/>
      <c r="N346" s="501"/>
      <c r="O346" s="501"/>
      <c r="P346" s="501"/>
      <c r="Q346" s="501"/>
      <c r="R346" s="501"/>
      <c r="S346" s="501"/>
      <c r="T346" s="501"/>
      <c r="U346" s="501"/>
      <c r="V346" s="501"/>
      <c r="W346" s="501"/>
      <c r="X346" s="590"/>
      <c r="Y346" s="590"/>
      <c r="Z346" s="590"/>
      <c r="AA346" s="590"/>
      <c r="AB346" s="590"/>
      <c r="AC346" s="590"/>
      <c r="AD346" s="590"/>
      <c r="AE346" s="590"/>
      <c r="AF346" s="590"/>
      <c r="AG346" s="590"/>
      <c r="AH346" s="593"/>
    </row>
  </sheetData>
  <mergeCells count="12">
    <mergeCell ref="S2:AH2"/>
    <mergeCell ref="S3:AH3"/>
    <mergeCell ref="A120:F120"/>
    <mergeCell ref="A124:F124"/>
    <mergeCell ref="AH266:AH267"/>
    <mergeCell ref="AH285:AH286"/>
    <mergeCell ref="A4:AH4"/>
    <mergeCell ref="A6:G6"/>
    <mergeCell ref="H6:T6"/>
    <mergeCell ref="U6:AG6"/>
    <mergeCell ref="AH6:AH7"/>
    <mergeCell ref="A8:G8"/>
  </mergeCells>
  <printOptions horizontalCentered="1"/>
  <pageMargins left="0" right="0" top="0.5" bottom="0.4" header="0.3" footer="0.3"/>
  <pageSetup paperSize="9" scale="70" orientation="landscape" r:id="rId1"/>
  <headerFoot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2"/>
  <sheetViews>
    <sheetView workbookViewId="0">
      <selection activeCell="D12" sqref="D12"/>
    </sheetView>
  </sheetViews>
  <sheetFormatPr defaultRowHeight="12.75"/>
  <cols>
    <col min="1" max="1" width="6.5" customWidth="1"/>
    <col min="2" max="2" width="36.1640625" customWidth="1"/>
    <col min="3" max="3" width="5.1640625" customWidth="1"/>
    <col min="4" max="17" width="6.83203125" customWidth="1"/>
    <col min="18" max="18" width="14.6640625" customWidth="1"/>
  </cols>
  <sheetData>
    <row r="1" spans="1:23" ht="19.5" customHeight="1">
      <c r="H1" s="600" t="s">
        <v>1916</v>
      </c>
    </row>
    <row r="2" spans="1:23" ht="18" hidden="1" customHeight="1">
      <c r="A2" s="829" t="s">
        <v>0</v>
      </c>
      <c r="B2" s="829"/>
      <c r="C2" s="331"/>
      <c r="D2" s="330"/>
      <c r="E2" s="330"/>
      <c r="G2" s="330"/>
      <c r="I2" s="582" t="s">
        <v>1</v>
      </c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</row>
    <row r="3" spans="1:23" ht="15.75" hidden="1">
      <c r="A3" s="828" t="s">
        <v>1912</v>
      </c>
      <c r="B3" s="829"/>
      <c r="C3" s="331"/>
      <c r="D3" s="330"/>
      <c r="E3" s="330"/>
      <c r="F3" s="330"/>
      <c r="G3" s="330"/>
      <c r="I3" s="595"/>
      <c r="J3" s="595" t="s">
        <v>2</v>
      </c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</row>
    <row r="4" spans="1:23" ht="15.75" hidden="1">
      <c r="A4" s="330"/>
      <c r="B4" s="330"/>
      <c r="C4" s="331"/>
      <c r="D4" s="330"/>
      <c r="E4" s="330"/>
      <c r="F4" s="330"/>
      <c r="G4" s="330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23" ht="24.75" customHeight="1">
      <c r="A5" s="816" t="s">
        <v>1483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</row>
    <row r="6" spans="1:23" ht="5.25" customHeight="1" thickBo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</row>
    <row r="7" spans="1:23" ht="16.5" customHeight="1" thickTop="1">
      <c r="A7" s="817"/>
      <c r="B7" s="818"/>
      <c r="C7" s="818"/>
      <c r="D7" s="818"/>
      <c r="E7" s="818"/>
      <c r="F7" s="818"/>
      <c r="G7" s="820"/>
      <c r="H7" s="817" t="s">
        <v>292</v>
      </c>
      <c r="I7" s="819"/>
      <c r="J7" s="818"/>
      <c r="K7" s="818"/>
      <c r="L7" s="820"/>
      <c r="M7" s="817" t="s">
        <v>293</v>
      </c>
      <c r="N7" s="818"/>
      <c r="O7" s="818"/>
      <c r="P7" s="818"/>
      <c r="Q7" s="820"/>
      <c r="R7" s="821" t="s">
        <v>254</v>
      </c>
    </row>
    <row r="8" spans="1:23" ht="78.75">
      <c r="A8" s="334"/>
      <c r="B8" s="335"/>
      <c r="C8" s="336" t="s">
        <v>294</v>
      </c>
      <c r="D8" s="337" t="s">
        <v>253</v>
      </c>
      <c r="E8" s="338" t="s">
        <v>295</v>
      </c>
      <c r="F8" s="338" t="s">
        <v>296</v>
      </c>
      <c r="G8" s="614" t="s">
        <v>297</v>
      </c>
      <c r="H8" s="340" t="s">
        <v>1484</v>
      </c>
      <c r="I8" s="341" t="s">
        <v>338</v>
      </c>
      <c r="J8" s="341" t="s">
        <v>295</v>
      </c>
      <c r="K8" s="341" t="s">
        <v>296</v>
      </c>
      <c r="L8" s="351" t="s">
        <v>297</v>
      </c>
      <c r="M8" s="340" t="s">
        <v>1484</v>
      </c>
      <c r="N8" s="341" t="s">
        <v>338</v>
      </c>
      <c r="O8" s="341" t="s">
        <v>295</v>
      </c>
      <c r="P8" s="341" t="s">
        <v>296</v>
      </c>
      <c r="Q8" s="351" t="s">
        <v>297</v>
      </c>
      <c r="R8" s="822"/>
    </row>
    <row r="9" spans="1:23" ht="15.75">
      <c r="A9" s="823" t="s">
        <v>339</v>
      </c>
      <c r="B9" s="824"/>
      <c r="C9" s="824"/>
      <c r="D9" s="824"/>
      <c r="E9" s="824"/>
      <c r="F9" s="824"/>
      <c r="G9" s="831"/>
      <c r="H9" s="344">
        <v>15</v>
      </c>
      <c r="I9" s="350"/>
      <c r="J9" s="341"/>
      <c r="K9" s="341"/>
      <c r="L9" s="351"/>
      <c r="M9" s="344">
        <v>15</v>
      </c>
      <c r="N9" s="615"/>
      <c r="O9" s="341"/>
      <c r="P9" s="341"/>
      <c r="Q9" s="351"/>
      <c r="R9" s="346"/>
    </row>
    <row r="10" spans="1:23" ht="15.75">
      <c r="A10" s="354" t="s">
        <v>643</v>
      </c>
      <c r="B10" s="616"/>
      <c r="C10" s="617"/>
      <c r="D10" s="617"/>
      <c r="E10" s="617"/>
      <c r="F10" s="617"/>
      <c r="G10" s="618"/>
      <c r="H10" s="619"/>
      <c r="I10" s="620"/>
      <c r="J10" s="621"/>
      <c r="K10" s="621"/>
      <c r="L10" s="622"/>
      <c r="M10" s="619"/>
      <c r="N10" s="620"/>
      <c r="O10" s="621"/>
      <c r="P10" s="621"/>
      <c r="Q10" s="622"/>
      <c r="R10" s="382"/>
    </row>
    <row r="11" spans="1:23" ht="42.75" customHeight="1" thickBot="1">
      <c r="A11" s="360">
        <v>1</v>
      </c>
      <c r="B11" s="623" t="s">
        <v>1485</v>
      </c>
      <c r="C11" s="360">
        <v>3</v>
      </c>
      <c r="D11" s="362">
        <v>28</v>
      </c>
      <c r="E11" s="362">
        <v>28</v>
      </c>
      <c r="F11" s="362">
        <v>0</v>
      </c>
      <c r="G11" s="396">
        <v>28</v>
      </c>
      <c r="H11" s="360"/>
      <c r="I11" s="362"/>
      <c r="J11" s="362"/>
      <c r="K11" s="362"/>
      <c r="L11" s="363"/>
      <c r="M11" s="360">
        <v>1</v>
      </c>
      <c r="N11" s="362">
        <v>1</v>
      </c>
      <c r="O11" s="362">
        <v>28</v>
      </c>
      <c r="P11" s="362">
        <v>0</v>
      </c>
      <c r="Q11" s="363">
        <v>28</v>
      </c>
      <c r="R11" s="364"/>
    </row>
    <row r="12" spans="1:23" ht="17.25" thickTop="1" thickBot="1">
      <c r="A12" s="460"/>
      <c r="B12" s="624" t="s">
        <v>313</v>
      </c>
      <c r="C12" s="377"/>
      <c r="D12" s="378"/>
      <c r="E12" s="378"/>
      <c r="F12" s="378"/>
      <c r="G12" s="379"/>
      <c r="H12" s="391"/>
      <c r="I12" s="380"/>
      <c r="J12" s="380"/>
      <c r="K12" s="380"/>
      <c r="L12" s="392"/>
      <c r="M12" s="391">
        <f>SUM(M11:M11)</f>
        <v>1</v>
      </c>
      <c r="N12" s="380">
        <f>SUM(N11:N11)</f>
        <v>1</v>
      </c>
      <c r="O12" s="380">
        <f>SUM(O11:O11)</f>
        <v>28</v>
      </c>
      <c r="P12" s="380">
        <f>SUM(P11:P11)</f>
        <v>0</v>
      </c>
      <c r="Q12" s="392">
        <f>SUM(Q11:Q11)</f>
        <v>28</v>
      </c>
      <c r="R12" s="625"/>
    </row>
    <row r="13" spans="1:23" ht="16.5" thickTop="1">
      <c r="A13" s="414" t="s">
        <v>340</v>
      </c>
      <c r="B13" s="415"/>
      <c r="C13" s="416"/>
      <c r="D13" s="416"/>
      <c r="E13" s="416"/>
      <c r="F13" s="416"/>
      <c r="G13" s="462"/>
      <c r="H13" s="483"/>
      <c r="I13" s="484"/>
      <c r="J13" s="484"/>
      <c r="K13" s="484"/>
      <c r="L13" s="485"/>
      <c r="M13" s="483"/>
      <c r="N13" s="484"/>
      <c r="O13" s="484"/>
      <c r="P13" s="484"/>
      <c r="Q13" s="485"/>
      <c r="R13" s="486"/>
    </row>
    <row r="14" spans="1:23" ht="44.25" customHeight="1">
      <c r="A14" s="360">
        <v>1</v>
      </c>
      <c r="B14" s="623" t="s">
        <v>1486</v>
      </c>
      <c r="C14" s="360">
        <v>3</v>
      </c>
      <c r="D14" s="362">
        <v>28</v>
      </c>
      <c r="E14" s="362">
        <v>28</v>
      </c>
      <c r="F14" s="362">
        <v>0</v>
      </c>
      <c r="G14" s="396">
        <v>28</v>
      </c>
      <c r="H14" s="360"/>
      <c r="I14" s="362"/>
      <c r="J14" s="362"/>
      <c r="K14" s="362"/>
      <c r="L14" s="363"/>
      <c r="M14" s="360">
        <v>1</v>
      </c>
      <c r="N14" s="362">
        <v>1</v>
      </c>
      <c r="O14" s="362">
        <v>28</v>
      </c>
      <c r="P14" s="362">
        <v>0</v>
      </c>
      <c r="Q14" s="363">
        <v>28</v>
      </c>
      <c r="R14" s="364"/>
    </row>
    <row r="15" spans="1:23" ht="44.25" customHeight="1">
      <c r="A15" s="360">
        <v>2</v>
      </c>
      <c r="B15" s="623" t="s">
        <v>1487</v>
      </c>
      <c r="C15" s="360">
        <v>3</v>
      </c>
      <c r="D15" s="362">
        <v>28</v>
      </c>
      <c r="E15" s="362">
        <v>28</v>
      </c>
      <c r="F15" s="362">
        <v>0</v>
      </c>
      <c r="G15" s="396">
        <v>28</v>
      </c>
      <c r="H15" s="360"/>
      <c r="I15" s="362"/>
      <c r="J15" s="362"/>
      <c r="K15" s="362"/>
      <c r="L15" s="363"/>
      <c r="M15" s="360">
        <v>1</v>
      </c>
      <c r="N15" s="362">
        <v>1</v>
      </c>
      <c r="O15" s="362">
        <v>28</v>
      </c>
      <c r="P15" s="362">
        <v>0</v>
      </c>
      <c r="Q15" s="363">
        <v>28</v>
      </c>
      <c r="R15" s="364"/>
    </row>
    <row r="16" spans="1:23" ht="29.25" customHeight="1">
      <c r="A16" s="360">
        <v>3</v>
      </c>
      <c r="B16" s="626" t="s">
        <v>1488</v>
      </c>
      <c r="C16" s="360">
        <v>3</v>
      </c>
      <c r="D16" s="362">
        <v>18</v>
      </c>
      <c r="E16" s="362">
        <v>18</v>
      </c>
      <c r="F16" s="362">
        <v>0</v>
      </c>
      <c r="G16" s="396">
        <v>18</v>
      </c>
      <c r="H16" s="360"/>
      <c r="I16" s="362"/>
      <c r="J16" s="362"/>
      <c r="K16" s="362"/>
      <c r="L16" s="363"/>
      <c r="M16" s="360">
        <v>1</v>
      </c>
      <c r="N16" s="362">
        <v>1</v>
      </c>
      <c r="O16" s="362">
        <v>18</v>
      </c>
      <c r="P16" s="362">
        <v>0</v>
      </c>
      <c r="Q16" s="363">
        <v>18</v>
      </c>
      <c r="R16" s="364"/>
    </row>
    <row r="17" spans="1:18" ht="34.5" customHeight="1" thickBot="1">
      <c r="A17" s="369">
        <v>4</v>
      </c>
      <c r="B17" s="627" t="s">
        <v>1489</v>
      </c>
      <c r="C17" s="373">
        <v>2</v>
      </c>
      <c r="D17" s="371">
        <v>10</v>
      </c>
      <c r="E17" s="371">
        <v>10</v>
      </c>
      <c r="F17" s="371">
        <v>0</v>
      </c>
      <c r="G17" s="372">
        <v>10</v>
      </c>
      <c r="H17" s="369">
        <v>1</v>
      </c>
      <c r="I17" s="371">
        <v>1</v>
      </c>
      <c r="J17" s="371">
        <v>10</v>
      </c>
      <c r="K17" s="371">
        <v>0</v>
      </c>
      <c r="L17" s="372">
        <v>10</v>
      </c>
      <c r="M17" s="373"/>
      <c r="N17" s="371"/>
      <c r="O17" s="371"/>
      <c r="P17" s="371"/>
      <c r="Q17" s="375"/>
      <c r="R17" s="390"/>
    </row>
    <row r="18" spans="1:18" ht="17.25" thickTop="1" thickBot="1">
      <c r="A18" s="624"/>
      <c r="B18" s="624" t="s">
        <v>313</v>
      </c>
      <c r="C18" s="377"/>
      <c r="D18" s="378"/>
      <c r="E18" s="378"/>
      <c r="F18" s="378"/>
      <c r="G18" s="379"/>
      <c r="H18" s="391">
        <f t="shared" ref="H18:Q18" si="0">SUM(H14:H17)</f>
        <v>1</v>
      </c>
      <c r="I18" s="380">
        <f t="shared" si="0"/>
        <v>1</v>
      </c>
      <c r="J18" s="380">
        <f t="shared" si="0"/>
        <v>10</v>
      </c>
      <c r="K18" s="380">
        <f t="shared" si="0"/>
        <v>0</v>
      </c>
      <c r="L18" s="424">
        <f t="shared" si="0"/>
        <v>10</v>
      </c>
      <c r="M18" s="391">
        <f t="shared" si="0"/>
        <v>3</v>
      </c>
      <c r="N18" s="380">
        <f t="shared" si="0"/>
        <v>3</v>
      </c>
      <c r="O18" s="380">
        <f t="shared" si="0"/>
        <v>74</v>
      </c>
      <c r="P18" s="380">
        <f t="shared" si="0"/>
        <v>0</v>
      </c>
      <c r="Q18" s="392">
        <f t="shared" si="0"/>
        <v>74</v>
      </c>
      <c r="R18" s="381"/>
    </row>
    <row r="19" spans="1:18" ht="16.5" thickTop="1">
      <c r="A19" s="414" t="s">
        <v>647</v>
      </c>
      <c r="B19" s="415"/>
      <c r="C19" s="416"/>
      <c r="D19" s="416"/>
      <c r="E19" s="416"/>
      <c r="F19" s="416"/>
      <c r="G19" s="462"/>
      <c r="H19" s="483"/>
      <c r="I19" s="484"/>
      <c r="J19" s="484"/>
      <c r="K19" s="484"/>
      <c r="L19" s="485"/>
      <c r="M19" s="418"/>
      <c r="N19" s="484"/>
      <c r="O19" s="484"/>
      <c r="P19" s="484"/>
      <c r="Q19" s="485"/>
      <c r="R19" s="486"/>
    </row>
    <row r="20" spans="1:18" ht="30.75" customHeight="1">
      <c r="A20" s="360">
        <v>1</v>
      </c>
      <c r="B20" s="623" t="s">
        <v>1490</v>
      </c>
      <c r="C20" s="360">
        <v>3</v>
      </c>
      <c r="D20" s="362">
        <v>28</v>
      </c>
      <c r="E20" s="362">
        <v>28</v>
      </c>
      <c r="F20" s="362">
        <v>0</v>
      </c>
      <c r="G20" s="396">
        <v>28</v>
      </c>
      <c r="H20" s="362">
        <v>1</v>
      </c>
      <c r="I20" s="362">
        <v>1</v>
      </c>
      <c r="J20" s="362">
        <v>28</v>
      </c>
      <c r="K20" s="362">
        <v>0</v>
      </c>
      <c r="L20" s="363">
        <v>23</v>
      </c>
      <c r="M20" s="360"/>
      <c r="N20" s="362"/>
      <c r="O20" s="362"/>
      <c r="P20" s="362"/>
      <c r="Q20" s="363"/>
      <c r="R20" s="364"/>
    </row>
    <row r="21" spans="1:18" ht="26.25" customHeight="1" thickBot="1">
      <c r="A21" s="360">
        <v>2</v>
      </c>
      <c r="B21" s="623" t="s">
        <v>1491</v>
      </c>
      <c r="C21" s="403">
        <v>3</v>
      </c>
      <c r="D21" s="362">
        <v>28</v>
      </c>
      <c r="E21" s="362">
        <v>28</v>
      </c>
      <c r="F21" s="362">
        <v>0</v>
      </c>
      <c r="G21" s="396">
        <v>28</v>
      </c>
      <c r="H21" s="362"/>
      <c r="I21" s="362"/>
      <c r="J21" s="362"/>
      <c r="K21" s="362"/>
      <c r="L21" s="363"/>
      <c r="M21" s="360">
        <v>1</v>
      </c>
      <c r="N21" s="362">
        <v>1</v>
      </c>
      <c r="O21" s="362">
        <v>28</v>
      </c>
      <c r="P21" s="362">
        <v>0</v>
      </c>
      <c r="Q21" s="363">
        <v>28</v>
      </c>
      <c r="R21" s="364"/>
    </row>
    <row r="22" spans="1:18" ht="17.25" thickTop="1" thickBot="1">
      <c r="A22" s="624"/>
      <c r="B22" s="624" t="s">
        <v>313</v>
      </c>
      <c r="C22" s="488"/>
      <c r="D22" s="378"/>
      <c r="E22" s="378"/>
      <c r="F22" s="378"/>
      <c r="G22" s="379"/>
      <c r="H22" s="391">
        <f t="shared" ref="H22:Q22" si="1">SUM(H20:H21)</f>
        <v>1</v>
      </c>
      <c r="I22" s="380">
        <f t="shared" si="1"/>
        <v>1</v>
      </c>
      <c r="J22" s="380">
        <f t="shared" si="1"/>
        <v>28</v>
      </c>
      <c r="K22" s="380">
        <f t="shared" si="1"/>
        <v>0</v>
      </c>
      <c r="L22" s="392">
        <f t="shared" si="1"/>
        <v>23</v>
      </c>
      <c r="M22" s="391">
        <f t="shared" si="1"/>
        <v>1</v>
      </c>
      <c r="N22" s="380">
        <f t="shared" si="1"/>
        <v>1</v>
      </c>
      <c r="O22" s="380">
        <f t="shared" si="1"/>
        <v>28</v>
      </c>
      <c r="P22" s="380">
        <f t="shared" si="1"/>
        <v>0</v>
      </c>
      <c r="Q22" s="392">
        <f t="shared" si="1"/>
        <v>28</v>
      </c>
      <c r="R22" s="381"/>
    </row>
    <row r="23" spans="1:18" ht="16.5" thickTop="1">
      <c r="A23" s="503"/>
      <c r="B23" s="497"/>
      <c r="C23" s="497"/>
      <c r="D23" s="497"/>
      <c r="E23" s="497"/>
      <c r="F23" s="497"/>
      <c r="G23" s="497"/>
      <c r="H23" s="499"/>
      <c r="I23" s="499"/>
      <c r="J23" s="499"/>
      <c r="K23" s="499"/>
      <c r="L23" s="499"/>
      <c r="M23" s="499"/>
      <c r="N23" s="499"/>
      <c r="O23" s="497"/>
      <c r="P23" s="497"/>
      <c r="Q23" s="497"/>
      <c r="R23" s="497"/>
    </row>
    <row r="24" spans="1:18" ht="15.75">
      <c r="A24" s="500"/>
      <c r="B24" s="500"/>
      <c r="C24" s="500"/>
      <c r="D24" s="500"/>
      <c r="E24" s="500"/>
      <c r="F24" s="500"/>
      <c r="G24" s="500"/>
      <c r="H24" s="590"/>
      <c r="I24" s="591"/>
      <c r="J24" s="591"/>
      <c r="K24" s="590"/>
      <c r="L24" s="590"/>
      <c r="M24" s="592" t="s">
        <v>1427</v>
      </c>
      <c r="N24" s="590"/>
      <c r="O24" s="590"/>
      <c r="P24" s="590"/>
      <c r="Q24" s="591"/>
      <c r="R24" s="591"/>
    </row>
    <row r="25" spans="1:18" ht="15.75">
      <c r="A25" s="500"/>
      <c r="B25" s="500"/>
      <c r="C25" s="500"/>
      <c r="D25" s="500"/>
      <c r="E25" s="500"/>
      <c r="F25" s="500"/>
      <c r="G25" s="500"/>
      <c r="H25" s="593"/>
      <c r="I25" s="593"/>
      <c r="J25" s="590"/>
      <c r="K25" s="590"/>
      <c r="L25" s="590"/>
      <c r="M25" s="590"/>
      <c r="N25" s="590"/>
      <c r="O25" s="590"/>
      <c r="P25" s="590"/>
      <c r="Q25" s="590"/>
      <c r="R25" s="590"/>
    </row>
    <row r="26" spans="1:18" ht="15.75">
      <c r="A26" s="500"/>
      <c r="B26" s="500"/>
      <c r="C26" s="500"/>
      <c r="D26" s="500"/>
      <c r="E26" s="500"/>
      <c r="F26" s="500"/>
      <c r="G26" s="500"/>
      <c r="H26" s="593"/>
      <c r="I26" s="593"/>
      <c r="J26" s="590"/>
      <c r="K26" s="590"/>
      <c r="L26" s="590"/>
      <c r="M26" s="590"/>
      <c r="N26" s="590"/>
      <c r="O26" s="590"/>
      <c r="P26" s="590"/>
      <c r="Q26" s="590"/>
      <c r="R26" s="590"/>
    </row>
    <row r="27" spans="1:18" ht="15.75">
      <c r="A27" s="500"/>
      <c r="B27" s="500"/>
      <c r="C27" s="500"/>
      <c r="D27" s="500"/>
      <c r="E27" s="500"/>
      <c r="F27" s="500"/>
      <c r="G27" s="500"/>
      <c r="H27" s="593"/>
      <c r="I27" s="593"/>
      <c r="J27" s="590"/>
      <c r="K27" s="590"/>
      <c r="L27" s="590"/>
      <c r="M27" s="590"/>
      <c r="N27" s="590"/>
      <c r="O27" s="590"/>
      <c r="P27" s="590"/>
      <c r="Q27" s="590"/>
      <c r="R27" s="590"/>
    </row>
    <row r="28" spans="1:18" ht="15.75">
      <c r="A28" s="500"/>
      <c r="B28" s="500"/>
      <c r="C28" s="500"/>
      <c r="D28" s="500"/>
      <c r="E28" s="500"/>
      <c r="F28" s="500"/>
      <c r="G28" s="500"/>
      <c r="H28" s="593"/>
      <c r="I28" s="593"/>
      <c r="J28" s="590"/>
      <c r="K28" s="590"/>
      <c r="L28" s="590"/>
      <c r="M28" s="590"/>
      <c r="N28" s="590"/>
      <c r="O28" s="593"/>
      <c r="P28" s="590"/>
      <c r="Q28" s="590"/>
      <c r="R28" s="590"/>
    </row>
    <row r="29" spans="1:18" ht="15.75">
      <c r="A29" s="500"/>
      <c r="B29" s="500"/>
      <c r="C29" s="500"/>
      <c r="D29" s="500"/>
      <c r="E29" s="500"/>
      <c r="F29" s="500"/>
      <c r="G29" s="500"/>
      <c r="H29" s="593"/>
      <c r="I29" s="593"/>
      <c r="J29" s="590"/>
      <c r="K29" s="590"/>
      <c r="L29" s="590"/>
      <c r="M29" s="590"/>
      <c r="N29" s="590"/>
      <c r="O29" s="590"/>
      <c r="P29" s="590"/>
      <c r="Q29" s="590"/>
      <c r="R29" s="590"/>
    </row>
    <row r="30" spans="1:18" ht="15.75">
      <c r="A30" s="500"/>
      <c r="B30" s="500"/>
      <c r="C30" s="500"/>
      <c r="D30" s="500"/>
      <c r="E30" s="500"/>
      <c r="F30" s="500"/>
      <c r="G30" s="500"/>
      <c r="H30" s="830" t="s">
        <v>1428</v>
      </c>
      <c r="I30" s="830"/>
      <c r="J30" s="830"/>
      <c r="K30" s="830"/>
      <c r="L30" s="830"/>
      <c r="M30" s="830"/>
      <c r="N30" s="830"/>
      <c r="O30" s="830"/>
      <c r="P30" s="830"/>
      <c r="Q30" s="830"/>
      <c r="R30" s="830"/>
    </row>
    <row r="31" spans="1:18" ht="15.75">
      <c r="A31" s="500"/>
      <c r="B31" s="500"/>
      <c r="C31" s="500"/>
      <c r="D31" s="500"/>
      <c r="E31" s="500"/>
      <c r="F31" s="500"/>
      <c r="G31" s="500"/>
      <c r="H31" s="593"/>
      <c r="I31" s="590"/>
      <c r="J31" s="590"/>
      <c r="K31" s="590"/>
      <c r="L31" s="590"/>
      <c r="M31" s="590"/>
      <c r="N31" s="590"/>
      <c r="O31" s="590"/>
      <c r="P31" s="590"/>
      <c r="Q31" s="590"/>
      <c r="R31" s="593"/>
    </row>
    <row r="32" spans="1:18" ht="15.75">
      <c r="A32" s="500"/>
      <c r="B32" s="500"/>
      <c r="C32" s="500"/>
      <c r="D32" s="500"/>
      <c r="E32" s="500"/>
      <c r="F32" s="500"/>
      <c r="G32" s="500"/>
      <c r="H32" s="500"/>
      <c r="I32" s="501"/>
      <c r="J32" s="501"/>
      <c r="K32" s="501"/>
      <c r="L32" s="501"/>
      <c r="M32" s="501"/>
      <c r="N32" s="501"/>
      <c r="O32" s="501"/>
      <c r="P32" s="501"/>
      <c r="Q32" s="501"/>
      <c r="R32" s="500"/>
    </row>
  </sheetData>
  <mergeCells count="9">
    <mergeCell ref="A3:B3"/>
    <mergeCell ref="A2:B2"/>
    <mergeCell ref="H30:R30"/>
    <mergeCell ref="A5:R5"/>
    <mergeCell ref="A9:G9"/>
    <mergeCell ref="A7:G7"/>
    <mergeCell ref="H7:L7"/>
    <mergeCell ref="M7:Q7"/>
    <mergeCell ref="R7:R8"/>
  </mergeCells>
  <printOptions horizontalCentered="1"/>
  <pageMargins left="0.25" right="0.25" top="0.5" bottom="0.5" header="0.3" footer="0.3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O76"/>
  <sheetViews>
    <sheetView zoomScaleNormal="100" workbookViewId="0">
      <selection activeCell="A6" sqref="A6:A8"/>
    </sheetView>
  </sheetViews>
  <sheetFormatPr defaultRowHeight="12.75"/>
  <cols>
    <col min="1" max="1" width="3.83203125" customWidth="1"/>
    <col min="2" max="2" width="4.6640625" hidden="1" customWidth="1"/>
    <col min="3" max="3" width="34.5" customWidth="1"/>
    <col min="4" max="4" width="10.1640625" customWidth="1"/>
    <col min="5" max="6" width="5.33203125" customWidth="1"/>
    <col min="7" max="7" width="6.83203125" customWidth="1"/>
    <col min="8" max="8" width="6.1640625" hidden="1" customWidth="1"/>
    <col min="9" max="9" width="5.83203125" customWidth="1"/>
    <col min="10" max="10" width="6.5" customWidth="1"/>
    <col min="11" max="11" width="6" customWidth="1"/>
    <col min="12" max="12" width="7.6640625" customWidth="1"/>
    <col min="13" max="13" width="7" hidden="1" customWidth="1"/>
    <col min="14" max="14" width="14.5" customWidth="1"/>
    <col min="15" max="15" width="50.5" customWidth="1"/>
  </cols>
  <sheetData>
    <row r="1" spans="1:15" ht="23.25" customHeight="1">
      <c r="H1" s="523"/>
      <c r="J1" s="589" t="s">
        <v>1915</v>
      </c>
      <c r="L1" s="523"/>
      <c r="M1" s="523"/>
      <c r="N1" s="523"/>
    </row>
    <row r="2" spans="1:15" ht="15.75" hidden="1">
      <c r="A2" s="791" t="s">
        <v>1899</v>
      </c>
      <c r="B2" s="791"/>
      <c r="C2" s="791"/>
      <c r="D2" s="791"/>
      <c r="F2" s="569"/>
      <c r="G2" s="569"/>
      <c r="H2" s="569"/>
      <c r="I2" s="569"/>
      <c r="J2" s="569"/>
      <c r="K2" s="569"/>
      <c r="L2" s="330"/>
      <c r="M2" s="787" t="s">
        <v>1</v>
      </c>
      <c r="N2" s="787"/>
      <c r="O2" s="787"/>
    </row>
    <row r="3" spans="1:15" ht="13.5" hidden="1" customHeight="1">
      <c r="A3" s="783" t="s">
        <v>1910</v>
      </c>
      <c r="B3" s="783"/>
      <c r="C3" s="783"/>
      <c r="D3" s="783"/>
      <c r="F3" s="570"/>
      <c r="G3" s="570"/>
      <c r="H3" s="570"/>
      <c r="I3" s="570"/>
      <c r="J3" s="570"/>
      <c r="K3" s="570"/>
      <c r="L3" s="782" t="s">
        <v>2</v>
      </c>
      <c r="M3" s="782"/>
      <c r="N3" s="782"/>
      <c r="O3" s="782"/>
    </row>
    <row r="4" spans="1:15" ht="22.5" customHeight="1">
      <c r="A4" s="781" t="s">
        <v>1931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</row>
    <row r="5" spans="1:15" hidden="1"/>
    <row r="6" spans="1:15" ht="12.75" customHeight="1">
      <c r="A6" s="784" t="s">
        <v>32</v>
      </c>
      <c r="B6" s="784" t="s">
        <v>33</v>
      </c>
      <c r="C6" s="784" t="s">
        <v>34</v>
      </c>
      <c r="D6" s="784" t="s">
        <v>35</v>
      </c>
      <c r="E6" s="780" t="s">
        <v>328</v>
      </c>
      <c r="F6" s="792" t="s">
        <v>329</v>
      </c>
      <c r="G6" s="780" t="s">
        <v>147</v>
      </c>
      <c r="H6" s="780" t="s">
        <v>650</v>
      </c>
      <c r="I6" s="780" t="s">
        <v>651</v>
      </c>
      <c r="J6" s="780" t="s">
        <v>652</v>
      </c>
      <c r="K6" s="780" t="s">
        <v>1894</v>
      </c>
      <c r="L6" s="784" t="s">
        <v>5</v>
      </c>
      <c r="M6" s="780" t="s">
        <v>36</v>
      </c>
      <c r="N6" s="784" t="s">
        <v>254</v>
      </c>
      <c r="O6" s="785" t="s">
        <v>1895</v>
      </c>
    </row>
    <row r="7" spans="1:15">
      <c r="A7" s="784"/>
      <c r="B7" s="784"/>
      <c r="C7" s="784"/>
      <c r="D7" s="784"/>
      <c r="E7" s="784"/>
      <c r="F7" s="793"/>
      <c r="G7" s="780"/>
      <c r="H7" s="780"/>
      <c r="I7" s="780"/>
      <c r="J7" s="780"/>
      <c r="K7" s="780"/>
      <c r="L7" s="784"/>
      <c r="M7" s="780"/>
      <c r="N7" s="784"/>
      <c r="O7" s="786"/>
    </row>
    <row r="8" spans="1:15">
      <c r="A8" s="784"/>
      <c r="B8" s="784"/>
      <c r="C8" s="784"/>
      <c r="D8" s="784"/>
      <c r="E8" s="784"/>
      <c r="F8" s="793"/>
      <c r="G8" s="780"/>
      <c r="H8" s="780"/>
      <c r="I8" s="780"/>
      <c r="J8" s="780"/>
      <c r="K8" s="780"/>
      <c r="L8" s="784"/>
      <c r="M8" s="780"/>
      <c r="N8" s="784"/>
      <c r="O8" s="786"/>
    </row>
    <row r="9" spans="1:15" ht="15.75" customHeight="1">
      <c r="A9" s="91">
        <v>1</v>
      </c>
      <c r="B9" s="596">
        <v>1</v>
      </c>
      <c r="C9" s="93" t="s">
        <v>1000</v>
      </c>
      <c r="D9" s="93" t="s">
        <v>1001</v>
      </c>
      <c r="E9" s="93">
        <v>2</v>
      </c>
      <c r="F9" s="93" t="s">
        <v>44</v>
      </c>
      <c r="G9" s="597">
        <v>20.2</v>
      </c>
      <c r="H9" s="93">
        <v>40</v>
      </c>
      <c r="I9" s="93">
        <v>1</v>
      </c>
      <c r="J9" s="93">
        <f>I9*H9</f>
        <v>40</v>
      </c>
      <c r="K9" s="93" t="s">
        <v>1911</v>
      </c>
      <c r="L9" s="93" t="s">
        <v>1049</v>
      </c>
      <c r="M9" s="93"/>
      <c r="N9" s="93"/>
      <c r="O9" s="93" t="s">
        <v>1429</v>
      </c>
    </row>
    <row r="10" spans="1:15" ht="15.75" customHeight="1">
      <c r="A10" s="91">
        <v>2</v>
      </c>
      <c r="B10" s="596">
        <v>2</v>
      </c>
      <c r="C10" s="93" t="s">
        <v>271</v>
      </c>
      <c r="D10" s="93" t="s">
        <v>272</v>
      </c>
      <c r="E10" s="93">
        <v>2</v>
      </c>
      <c r="F10" s="93" t="s">
        <v>37</v>
      </c>
      <c r="G10" s="597">
        <v>20.2</v>
      </c>
      <c r="H10" s="93">
        <v>40</v>
      </c>
      <c r="I10" s="93">
        <v>1</v>
      </c>
      <c r="J10" s="93">
        <f t="shared" ref="J10:J73" si="0">I10*H10</f>
        <v>40</v>
      </c>
      <c r="K10" s="93" t="s">
        <v>1911</v>
      </c>
      <c r="L10" s="93" t="s">
        <v>1050</v>
      </c>
      <c r="M10" s="93"/>
      <c r="N10" s="93"/>
      <c r="O10" s="93" t="s">
        <v>1429</v>
      </c>
    </row>
    <row r="11" spans="1:15" ht="15.75" customHeight="1">
      <c r="A11" s="91">
        <v>3</v>
      </c>
      <c r="B11" s="596">
        <v>1</v>
      </c>
      <c r="C11" s="93" t="s">
        <v>373</v>
      </c>
      <c r="D11" s="93" t="s">
        <v>374</v>
      </c>
      <c r="E11" s="93">
        <v>2</v>
      </c>
      <c r="F11" s="93" t="s">
        <v>44</v>
      </c>
      <c r="G11" s="597">
        <v>20.2</v>
      </c>
      <c r="H11" s="93">
        <v>40</v>
      </c>
      <c r="I11" s="93">
        <v>1</v>
      </c>
      <c r="J11" s="93">
        <f t="shared" si="0"/>
        <v>40</v>
      </c>
      <c r="K11" s="93" t="s">
        <v>1911</v>
      </c>
      <c r="L11" s="93" t="s">
        <v>1049</v>
      </c>
      <c r="M11" s="93"/>
      <c r="N11" s="93"/>
      <c r="O11" s="93" t="s">
        <v>1430</v>
      </c>
    </row>
    <row r="12" spans="1:15" ht="15.75" customHeight="1">
      <c r="A12" s="91">
        <v>4</v>
      </c>
      <c r="B12" s="596">
        <v>2</v>
      </c>
      <c r="C12" s="93" t="s">
        <v>1431</v>
      </c>
      <c r="D12" s="93" t="s">
        <v>1002</v>
      </c>
      <c r="E12" s="93">
        <v>2</v>
      </c>
      <c r="F12" s="93" t="s">
        <v>44</v>
      </c>
      <c r="G12" s="597">
        <v>20.2</v>
      </c>
      <c r="H12" s="93">
        <v>40</v>
      </c>
      <c r="I12" s="93">
        <v>1</v>
      </c>
      <c r="J12" s="93">
        <f t="shared" si="0"/>
        <v>40</v>
      </c>
      <c r="K12" s="93" t="s">
        <v>1911</v>
      </c>
      <c r="L12" s="93" t="s">
        <v>1049</v>
      </c>
      <c r="M12" s="93"/>
      <c r="N12" s="93"/>
      <c r="O12" s="93" t="s">
        <v>1430</v>
      </c>
    </row>
    <row r="13" spans="1:15" ht="15.75" customHeight="1">
      <c r="A13" s="91">
        <v>5</v>
      </c>
      <c r="B13" s="596">
        <v>3</v>
      </c>
      <c r="C13" s="93" t="s">
        <v>330</v>
      </c>
      <c r="D13" s="93" t="s">
        <v>331</v>
      </c>
      <c r="E13" s="93">
        <v>2</v>
      </c>
      <c r="F13" s="93" t="s">
        <v>44</v>
      </c>
      <c r="G13" s="597">
        <v>20.2</v>
      </c>
      <c r="H13" s="93">
        <v>40</v>
      </c>
      <c r="I13" s="93">
        <v>1</v>
      </c>
      <c r="J13" s="93">
        <f t="shared" si="0"/>
        <v>40</v>
      </c>
      <c r="K13" s="93" t="s">
        <v>1911</v>
      </c>
      <c r="L13" s="93" t="s">
        <v>1049</v>
      </c>
      <c r="M13" s="93"/>
      <c r="N13" s="93"/>
      <c r="O13" s="93" t="s">
        <v>1430</v>
      </c>
    </row>
    <row r="14" spans="1:15" ht="15.75" customHeight="1">
      <c r="A14" s="91">
        <v>6</v>
      </c>
      <c r="B14" s="596">
        <v>4</v>
      </c>
      <c r="C14" s="93" t="s">
        <v>258</v>
      </c>
      <c r="D14" s="93" t="s">
        <v>259</v>
      </c>
      <c r="E14" s="93">
        <v>2</v>
      </c>
      <c r="F14" s="93" t="s">
        <v>37</v>
      </c>
      <c r="G14" s="597">
        <v>20.2</v>
      </c>
      <c r="H14" s="93">
        <v>40</v>
      </c>
      <c r="I14" s="93">
        <v>1</v>
      </c>
      <c r="J14" s="93">
        <f t="shared" si="0"/>
        <v>40</v>
      </c>
      <c r="K14" s="93" t="s">
        <v>1911</v>
      </c>
      <c r="L14" s="93" t="s">
        <v>1050</v>
      </c>
      <c r="M14" s="93"/>
      <c r="N14" s="93"/>
      <c r="O14" s="93" t="s">
        <v>1430</v>
      </c>
    </row>
    <row r="15" spans="1:15" ht="15.75" customHeight="1">
      <c r="A15" s="91">
        <v>7</v>
      </c>
      <c r="B15" s="596">
        <v>5</v>
      </c>
      <c r="C15" s="93" t="s">
        <v>1432</v>
      </c>
      <c r="D15" s="93" t="s">
        <v>1003</v>
      </c>
      <c r="E15" s="93">
        <v>2</v>
      </c>
      <c r="F15" s="93" t="s">
        <v>37</v>
      </c>
      <c r="G15" s="597">
        <v>20.2</v>
      </c>
      <c r="H15" s="93">
        <v>40</v>
      </c>
      <c r="I15" s="93">
        <v>1</v>
      </c>
      <c r="J15" s="93">
        <f t="shared" si="0"/>
        <v>40</v>
      </c>
      <c r="K15" s="93" t="s">
        <v>1911</v>
      </c>
      <c r="L15" s="93" t="s">
        <v>1050</v>
      </c>
      <c r="M15" s="93"/>
      <c r="N15" s="93"/>
      <c r="O15" s="93" t="s">
        <v>1430</v>
      </c>
    </row>
    <row r="16" spans="1:15" ht="15.75" customHeight="1">
      <c r="A16" s="91">
        <v>8</v>
      </c>
      <c r="B16" s="596">
        <v>1</v>
      </c>
      <c r="C16" s="93" t="s">
        <v>1433</v>
      </c>
      <c r="D16" s="93" t="s">
        <v>1006</v>
      </c>
      <c r="E16" s="93">
        <v>2</v>
      </c>
      <c r="F16" s="93" t="s">
        <v>44</v>
      </c>
      <c r="G16" s="597">
        <v>20.2</v>
      </c>
      <c r="H16" s="93">
        <v>40</v>
      </c>
      <c r="I16" s="93">
        <v>1</v>
      </c>
      <c r="J16" s="93">
        <f t="shared" si="0"/>
        <v>40</v>
      </c>
      <c r="K16" s="93" t="s">
        <v>1911</v>
      </c>
      <c r="L16" s="93" t="s">
        <v>1050</v>
      </c>
      <c r="M16" s="93"/>
      <c r="N16" s="93"/>
      <c r="O16" s="93" t="s">
        <v>1434</v>
      </c>
    </row>
    <row r="17" spans="1:15" ht="15.75" customHeight="1">
      <c r="A17" s="91">
        <v>9</v>
      </c>
      <c r="B17" s="596">
        <v>2</v>
      </c>
      <c r="C17" s="93" t="s">
        <v>1007</v>
      </c>
      <c r="D17" s="93" t="s">
        <v>1008</v>
      </c>
      <c r="E17" s="93">
        <v>2</v>
      </c>
      <c r="F17" s="93" t="s">
        <v>44</v>
      </c>
      <c r="G17" s="597">
        <v>20.2</v>
      </c>
      <c r="H17" s="93">
        <v>40</v>
      </c>
      <c r="I17" s="93">
        <v>2</v>
      </c>
      <c r="J17" s="93">
        <f t="shared" si="0"/>
        <v>80</v>
      </c>
      <c r="K17" s="93" t="s">
        <v>1911</v>
      </c>
      <c r="L17" s="93" t="s">
        <v>1049</v>
      </c>
      <c r="M17" s="93"/>
      <c r="N17" s="93"/>
      <c r="O17" s="93" t="s">
        <v>1434</v>
      </c>
    </row>
    <row r="18" spans="1:15" ht="15.75" customHeight="1">
      <c r="A18" s="91">
        <v>10</v>
      </c>
      <c r="B18" s="596">
        <v>3</v>
      </c>
      <c r="C18" s="93" t="s">
        <v>273</v>
      </c>
      <c r="D18" s="93" t="s">
        <v>274</v>
      </c>
      <c r="E18" s="93">
        <v>2</v>
      </c>
      <c r="F18" s="93" t="s">
        <v>37</v>
      </c>
      <c r="G18" s="597">
        <v>20.2</v>
      </c>
      <c r="H18" s="93">
        <v>40</v>
      </c>
      <c r="I18" s="93">
        <v>1</v>
      </c>
      <c r="J18" s="93">
        <f t="shared" si="0"/>
        <v>40</v>
      </c>
      <c r="K18" s="93" t="s">
        <v>1911</v>
      </c>
      <c r="L18" s="93" t="s">
        <v>1049</v>
      </c>
      <c r="M18" s="93"/>
      <c r="N18" s="93"/>
      <c r="O18" s="93" t="s">
        <v>1434</v>
      </c>
    </row>
    <row r="19" spans="1:15" ht="15.75" customHeight="1">
      <c r="A19" s="91">
        <v>11</v>
      </c>
      <c r="B19" s="596">
        <v>4</v>
      </c>
      <c r="C19" s="93" t="s">
        <v>332</v>
      </c>
      <c r="D19" s="93" t="s">
        <v>333</v>
      </c>
      <c r="E19" s="93">
        <v>2</v>
      </c>
      <c r="F19" s="93" t="s">
        <v>44</v>
      </c>
      <c r="G19" s="597">
        <v>20.2</v>
      </c>
      <c r="H19" s="93">
        <v>40</v>
      </c>
      <c r="I19" s="93">
        <v>3</v>
      </c>
      <c r="J19" s="93">
        <f t="shared" si="0"/>
        <v>120</v>
      </c>
      <c r="K19" s="93" t="s">
        <v>1911</v>
      </c>
      <c r="L19" s="93" t="s">
        <v>1049</v>
      </c>
      <c r="M19" s="93"/>
      <c r="N19" s="93"/>
      <c r="O19" s="93" t="s">
        <v>1434</v>
      </c>
    </row>
    <row r="20" spans="1:15" ht="15.75" customHeight="1">
      <c r="A20" s="91">
        <v>12</v>
      </c>
      <c r="B20" s="596">
        <v>5</v>
      </c>
      <c r="C20" s="93" t="s">
        <v>1004</v>
      </c>
      <c r="D20" s="93" t="s">
        <v>1005</v>
      </c>
      <c r="E20" s="93">
        <v>2</v>
      </c>
      <c r="F20" s="93" t="s">
        <v>37</v>
      </c>
      <c r="G20" s="597">
        <v>20.2</v>
      </c>
      <c r="H20" s="93">
        <v>40</v>
      </c>
      <c r="I20" s="93">
        <v>1</v>
      </c>
      <c r="J20" s="93">
        <f t="shared" si="0"/>
        <v>40</v>
      </c>
      <c r="K20" s="93" t="s">
        <v>1911</v>
      </c>
      <c r="L20" s="93" t="s">
        <v>1050</v>
      </c>
      <c r="M20" s="93"/>
      <c r="N20" s="93"/>
      <c r="O20" s="93" t="s">
        <v>1434</v>
      </c>
    </row>
    <row r="21" spans="1:15" ht="15.75" customHeight="1">
      <c r="A21" s="91">
        <v>13</v>
      </c>
      <c r="B21" s="596">
        <v>1</v>
      </c>
      <c r="C21" s="93" t="s">
        <v>1435</v>
      </c>
      <c r="D21" s="93" t="s">
        <v>366</v>
      </c>
      <c r="E21" s="93">
        <v>2</v>
      </c>
      <c r="F21" s="93" t="s">
        <v>37</v>
      </c>
      <c r="G21" s="597">
        <v>20.2</v>
      </c>
      <c r="H21" s="93">
        <v>40</v>
      </c>
      <c r="I21" s="93">
        <v>4</v>
      </c>
      <c r="J21" s="93">
        <f t="shared" si="0"/>
        <v>160</v>
      </c>
      <c r="K21" s="93" t="s">
        <v>1911</v>
      </c>
      <c r="L21" s="93" t="s">
        <v>1050</v>
      </c>
      <c r="M21" s="93"/>
      <c r="N21" s="93"/>
      <c r="O21" s="93" t="s">
        <v>1436</v>
      </c>
    </row>
    <row r="22" spans="1:15" ht="15.75" customHeight="1">
      <c r="A22" s="91">
        <v>14</v>
      </c>
      <c r="B22" s="596">
        <v>2</v>
      </c>
      <c r="C22" s="93" t="s">
        <v>1437</v>
      </c>
      <c r="D22" s="93" t="s">
        <v>1009</v>
      </c>
      <c r="E22" s="93">
        <v>2</v>
      </c>
      <c r="F22" s="93" t="s">
        <v>44</v>
      </c>
      <c r="G22" s="597">
        <v>20.2</v>
      </c>
      <c r="H22" s="93">
        <v>40</v>
      </c>
      <c r="I22" s="93">
        <v>1</v>
      </c>
      <c r="J22" s="93">
        <f t="shared" si="0"/>
        <v>40</v>
      </c>
      <c r="K22" s="93" t="s">
        <v>1911</v>
      </c>
      <c r="L22" s="93" t="s">
        <v>1050</v>
      </c>
      <c r="M22" s="93"/>
      <c r="N22" s="93"/>
      <c r="O22" s="93" t="s">
        <v>1436</v>
      </c>
    </row>
    <row r="23" spans="1:15" ht="15.75" customHeight="1">
      <c r="A23" s="91">
        <v>15</v>
      </c>
      <c r="B23" s="596">
        <v>3</v>
      </c>
      <c r="C23" s="93" t="s">
        <v>1438</v>
      </c>
      <c r="D23" s="93" t="s">
        <v>555</v>
      </c>
      <c r="E23" s="93">
        <v>2</v>
      </c>
      <c r="F23" s="93" t="s">
        <v>44</v>
      </c>
      <c r="G23" s="597">
        <v>20.2</v>
      </c>
      <c r="H23" s="93">
        <v>40</v>
      </c>
      <c r="I23" s="93">
        <v>1</v>
      </c>
      <c r="J23" s="93">
        <f t="shared" si="0"/>
        <v>40</v>
      </c>
      <c r="K23" s="93" t="s">
        <v>1911</v>
      </c>
      <c r="L23" s="93" t="s">
        <v>1050</v>
      </c>
      <c r="M23" s="93"/>
      <c r="N23" s="93"/>
      <c r="O23" s="93" t="s">
        <v>1436</v>
      </c>
    </row>
    <row r="24" spans="1:15" ht="15.75" customHeight="1">
      <c r="A24" s="91">
        <v>16</v>
      </c>
      <c r="B24" s="596">
        <v>1</v>
      </c>
      <c r="C24" s="93" t="s">
        <v>277</v>
      </c>
      <c r="D24" s="93" t="s">
        <v>278</v>
      </c>
      <c r="E24" s="93">
        <v>2</v>
      </c>
      <c r="F24" s="93" t="s">
        <v>365</v>
      </c>
      <c r="G24" s="597">
        <v>20.2</v>
      </c>
      <c r="H24" s="93">
        <v>40</v>
      </c>
      <c r="I24" s="93">
        <v>4</v>
      </c>
      <c r="J24" s="93">
        <f t="shared" si="0"/>
        <v>160</v>
      </c>
      <c r="K24" s="93" t="s">
        <v>1911</v>
      </c>
      <c r="L24" s="93" t="s">
        <v>1050</v>
      </c>
      <c r="M24" s="93"/>
      <c r="N24" s="93"/>
      <c r="O24" s="93" t="s">
        <v>1439</v>
      </c>
    </row>
    <row r="25" spans="1:15" ht="15.75" customHeight="1">
      <c r="A25" s="91">
        <v>17</v>
      </c>
      <c r="B25" s="598">
        <v>2</v>
      </c>
      <c r="C25" s="93" t="s">
        <v>1010</v>
      </c>
      <c r="D25" s="93" t="s">
        <v>1440</v>
      </c>
      <c r="E25" s="93">
        <v>2</v>
      </c>
      <c r="F25" s="93" t="s">
        <v>37</v>
      </c>
      <c r="G25" s="597">
        <v>20.2</v>
      </c>
      <c r="H25" s="93">
        <v>40</v>
      </c>
      <c r="I25" s="93">
        <v>1</v>
      </c>
      <c r="J25" s="93">
        <f t="shared" si="0"/>
        <v>40</v>
      </c>
      <c r="K25" s="93" t="s">
        <v>1911</v>
      </c>
      <c r="L25" s="93" t="s">
        <v>1050</v>
      </c>
      <c r="M25" s="93"/>
      <c r="N25" s="93"/>
      <c r="O25" s="93" t="s">
        <v>1439</v>
      </c>
    </row>
    <row r="26" spans="1:15" ht="15.75" customHeight="1">
      <c r="A26" s="91">
        <v>18</v>
      </c>
      <c r="B26" s="598">
        <v>1</v>
      </c>
      <c r="C26" s="93" t="s">
        <v>1011</v>
      </c>
      <c r="D26" s="93" t="s">
        <v>1012</v>
      </c>
      <c r="E26" s="93">
        <v>2</v>
      </c>
      <c r="F26" s="93" t="s">
        <v>44</v>
      </c>
      <c r="G26" s="597">
        <v>20.2</v>
      </c>
      <c r="H26" s="93">
        <v>40</v>
      </c>
      <c r="I26" s="93">
        <v>3</v>
      </c>
      <c r="J26" s="93">
        <f t="shared" si="0"/>
        <v>120</v>
      </c>
      <c r="K26" s="93" t="s">
        <v>1911</v>
      </c>
      <c r="L26" s="93" t="s">
        <v>1441</v>
      </c>
      <c r="M26" s="93"/>
      <c r="N26" s="93"/>
      <c r="O26" s="93" t="s">
        <v>1442</v>
      </c>
    </row>
    <row r="27" spans="1:15" ht="15.75" customHeight="1">
      <c r="A27" s="91">
        <v>19</v>
      </c>
      <c r="B27" s="598">
        <v>1</v>
      </c>
      <c r="C27" s="93" t="s">
        <v>1443</v>
      </c>
      <c r="D27" s="93" t="s">
        <v>260</v>
      </c>
      <c r="E27" s="93">
        <v>2</v>
      </c>
      <c r="F27" s="93" t="s">
        <v>1444</v>
      </c>
      <c r="G27" s="597">
        <v>20.2</v>
      </c>
      <c r="H27" s="93">
        <v>40</v>
      </c>
      <c r="I27" s="93">
        <v>2</v>
      </c>
      <c r="J27" s="93">
        <f t="shared" si="0"/>
        <v>80</v>
      </c>
      <c r="K27" s="93" t="s">
        <v>1911</v>
      </c>
      <c r="L27" s="93" t="s">
        <v>1050</v>
      </c>
      <c r="M27" s="93"/>
      <c r="N27" s="93"/>
      <c r="O27" s="93" t="s">
        <v>1445</v>
      </c>
    </row>
    <row r="28" spans="1:15" ht="15.75" customHeight="1">
      <c r="A28" s="91">
        <v>20</v>
      </c>
      <c r="B28" s="598">
        <v>2</v>
      </c>
      <c r="C28" s="93" t="s">
        <v>1013</v>
      </c>
      <c r="D28" s="93" t="s">
        <v>1014</v>
      </c>
      <c r="E28" s="93">
        <v>2</v>
      </c>
      <c r="F28" s="93" t="s">
        <v>44</v>
      </c>
      <c r="G28" s="597">
        <v>20.2</v>
      </c>
      <c r="H28" s="93">
        <v>40</v>
      </c>
      <c r="I28" s="93">
        <v>3</v>
      </c>
      <c r="J28" s="93">
        <f t="shared" si="0"/>
        <v>120</v>
      </c>
      <c r="K28" s="93" t="s">
        <v>1911</v>
      </c>
      <c r="L28" s="93" t="s">
        <v>1049</v>
      </c>
      <c r="M28" s="93"/>
      <c r="N28" s="93"/>
      <c r="O28" s="93" t="s">
        <v>1445</v>
      </c>
    </row>
    <row r="29" spans="1:15" ht="15.75" customHeight="1">
      <c r="A29" s="91">
        <v>21</v>
      </c>
      <c r="B29" s="598">
        <v>1</v>
      </c>
      <c r="C29" s="93" t="s">
        <v>1015</v>
      </c>
      <c r="D29" s="93" t="s">
        <v>1016</v>
      </c>
      <c r="E29" s="93">
        <v>2</v>
      </c>
      <c r="F29" s="93" t="s">
        <v>37</v>
      </c>
      <c r="G29" s="597">
        <v>20.2</v>
      </c>
      <c r="H29" s="93">
        <v>40</v>
      </c>
      <c r="I29" s="93">
        <v>1</v>
      </c>
      <c r="J29" s="93">
        <f t="shared" si="0"/>
        <v>40</v>
      </c>
      <c r="K29" s="93" t="s">
        <v>1911</v>
      </c>
      <c r="L29" s="93" t="s">
        <v>1050</v>
      </c>
      <c r="M29" s="93"/>
      <c r="N29" s="93"/>
      <c r="O29" s="93" t="s">
        <v>1446</v>
      </c>
    </row>
    <row r="30" spans="1:15" ht="15.75" customHeight="1">
      <c r="A30" s="91">
        <v>22</v>
      </c>
      <c r="B30" s="598">
        <v>1</v>
      </c>
      <c r="C30" s="93" t="s">
        <v>283</v>
      </c>
      <c r="D30" s="93" t="s">
        <v>284</v>
      </c>
      <c r="E30" s="93">
        <v>2</v>
      </c>
      <c r="F30" s="93" t="s">
        <v>44</v>
      </c>
      <c r="G30" s="597">
        <v>20.2</v>
      </c>
      <c r="H30" s="93">
        <v>40</v>
      </c>
      <c r="I30" s="93">
        <v>4</v>
      </c>
      <c r="J30" s="93">
        <f t="shared" si="0"/>
        <v>160</v>
      </c>
      <c r="K30" s="93" t="s">
        <v>1911</v>
      </c>
      <c r="L30" s="93" t="s">
        <v>1049</v>
      </c>
      <c r="M30" s="93"/>
      <c r="N30" s="93"/>
      <c r="O30" s="93" t="s">
        <v>1447</v>
      </c>
    </row>
    <row r="31" spans="1:15" s="134" customFormat="1" ht="15.75" customHeight="1">
      <c r="A31" s="91">
        <v>23</v>
      </c>
      <c r="B31" s="598">
        <v>2</v>
      </c>
      <c r="C31" s="93" t="s">
        <v>1017</v>
      </c>
      <c r="D31" s="93" t="s">
        <v>1448</v>
      </c>
      <c r="E31" s="93">
        <v>2</v>
      </c>
      <c r="F31" s="93" t="s">
        <v>44</v>
      </c>
      <c r="G31" s="597">
        <v>20.2</v>
      </c>
      <c r="H31" s="93">
        <v>40</v>
      </c>
      <c r="I31" s="93">
        <v>2</v>
      </c>
      <c r="J31" s="93">
        <f t="shared" si="0"/>
        <v>80</v>
      </c>
      <c r="K31" s="93" t="s">
        <v>1911</v>
      </c>
      <c r="L31" s="93" t="s">
        <v>1049</v>
      </c>
      <c r="M31" s="93"/>
      <c r="N31" s="93"/>
      <c r="O31" s="93" t="s">
        <v>1447</v>
      </c>
    </row>
    <row r="32" spans="1:15" ht="15.75" customHeight="1">
      <c r="A32" s="91">
        <v>24</v>
      </c>
      <c r="B32" s="598">
        <v>3</v>
      </c>
      <c r="C32" s="93" t="s">
        <v>285</v>
      </c>
      <c r="D32" s="93" t="s">
        <v>286</v>
      </c>
      <c r="E32" s="93">
        <v>2</v>
      </c>
      <c r="F32" s="93" t="s">
        <v>37</v>
      </c>
      <c r="G32" s="597">
        <v>20.2</v>
      </c>
      <c r="H32" s="93">
        <v>40</v>
      </c>
      <c r="I32" s="93">
        <v>1</v>
      </c>
      <c r="J32" s="93">
        <f t="shared" si="0"/>
        <v>40</v>
      </c>
      <c r="K32" s="93" t="s">
        <v>1911</v>
      </c>
      <c r="L32" s="93" t="s">
        <v>1050</v>
      </c>
      <c r="M32" s="93"/>
      <c r="N32" s="93"/>
      <c r="O32" s="93" t="s">
        <v>1447</v>
      </c>
    </row>
    <row r="33" spans="1:15" ht="15.75" customHeight="1">
      <c r="A33" s="91">
        <v>25</v>
      </c>
      <c r="B33" s="598">
        <v>4</v>
      </c>
      <c r="C33" s="93" t="s">
        <v>1019</v>
      </c>
      <c r="D33" s="93" t="s">
        <v>1020</v>
      </c>
      <c r="E33" s="93">
        <v>2</v>
      </c>
      <c r="F33" s="93" t="s">
        <v>44</v>
      </c>
      <c r="G33" s="597">
        <v>20.2</v>
      </c>
      <c r="H33" s="93">
        <v>40</v>
      </c>
      <c r="I33" s="93">
        <v>1</v>
      </c>
      <c r="J33" s="93">
        <f t="shared" si="0"/>
        <v>40</v>
      </c>
      <c r="K33" s="93" t="s">
        <v>1911</v>
      </c>
      <c r="L33" s="93" t="s">
        <v>1049</v>
      </c>
      <c r="M33" s="93"/>
      <c r="N33" s="93"/>
      <c r="O33" s="93" t="s">
        <v>1447</v>
      </c>
    </row>
    <row r="34" spans="1:15" ht="15.75" customHeight="1">
      <c r="A34" s="91">
        <v>26</v>
      </c>
      <c r="B34" s="598">
        <v>5</v>
      </c>
      <c r="C34" s="93" t="s">
        <v>287</v>
      </c>
      <c r="D34" s="93" t="s">
        <v>1018</v>
      </c>
      <c r="E34" s="93">
        <v>2</v>
      </c>
      <c r="F34" s="93" t="s">
        <v>44</v>
      </c>
      <c r="G34" s="597">
        <v>20.2</v>
      </c>
      <c r="H34" s="93">
        <v>40</v>
      </c>
      <c r="I34" s="93">
        <v>1</v>
      </c>
      <c r="J34" s="93">
        <f t="shared" si="0"/>
        <v>40</v>
      </c>
      <c r="K34" s="93" t="s">
        <v>1911</v>
      </c>
      <c r="L34" s="93" t="s">
        <v>1050</v>
      </c>
      <c r="M34" s="93"/>
      <c r="N34" s="93"/>
      <c r="O34" s="93" t="s">
        <v>1447</v>
      </c>
    </row>
    <row r="35" spans="1:15" ht="15.75" customHeight="1">
      <c r="A35" s="91">
        <v>27</v>
      </c>
      <c r="B35" s="596">
        <v>1</v>
      </c>
      <c r="C35" s="93" t="s">
        <v>1021</v>
      </c>
      <c r="D35" s="93" t="s">
        <v>1022</v>
      </c>
      <c r="E35" s="93">
        <v>2</v>
      </c>
      <c r="F35" s="93" t="s">
        <v>37</v>
      </c>
      <c r="G35" s="597">
        <v>20.2</v>
      </c>
      <c r="H35" s="93">
        <v>40</v>
      </c>
      <c r="I35" s="93">
        <v>1</v>
      </c>
      <c r="J35" s="93">
        <f t="shared" si="0"/>
        <v>40</v>
      </c>
      <c r="K35" s="93" t="s">
        <v>1911</v>
      </c>
      <c r="L35" s="93" t="s">
        <v>1050</v>
      </c>
      <c r="M35" s="93"/>
      <c r="N35" s="93"/>
      <c r="O35" s="93" t="s">
        <v>1449</v>
      </c>
    </row>
    <row r="36" spans="1:15" ht="15.75" customHeight="1">
      <c r="A36" s="91">
        <v>28</v>
      </c>
      <c r="B36" s="596">
        <v>2</v>
      </c>
      <c r="C36" s="93" t="s">
        <v>1023</v>
      </c>
      <c r="D36" s="93" t="s">
        <v>1024</v>
      </c>
      <c r="E36" s="93">
        <v>2</v>
      </c>
      <c r="F36" s="93" t="s">
        <v>44</v>
      </c>
      <c r="G36" s="597">
        <v>20.2</v>
      </c>
      <c r="H36" s="93">
        <v>40</v>
      </c>
      <c r="I36" s="93">
        <v>1</v>
      </c>
      <c r="J36" s="93">
        <f t="shared" si="0"/>
        <v>40</v>
      </c>
      <c r="K36" s="93" t="s">
        <v>1911</v>
      </c>
      <c r="L36" s="93" t="s">
        <v>1049</v>
      </c>
      <c r="M36" s="93"/>
      <c r="N36" s="93"/>
      <c r="O36" s="93" t="s">
        <v>1449</v>
      </c>
    </row>
    <row r="37" spans="1:15" ht="15.75" customHeight="1">
      <c r="A37" s="91">
        <v>29</v>
      </c>
      <c r="B37" s="596">
        <v>1</v>
      </c>
      <c r="C37" s="93" t="s">
        <v>281</v>
      </c>
      <c r="D37" s="93" t="s">
        <v>282</v>
      </c>
      <c r="E37" s="93">
        <v>2</v>
      </c>
      <c r="F37" s="93" t="s">
        <v>44</v>
      </c>
      <c r="G37" s="597">
        <v>20.2</v>
      </c>
      <c r="H37" s="93">
        <v>40</v>
      </c>
      <c r="I37" s="93">
        <v>3</v>
      </c>
      <c r="J37" s="93">
        <f t="shared" si="0"/>
        <v>120</v>
      </c>
      <c r="K37" s="93" t="s">
        <v>1911</v>
      </c>
      <c r="L37" s="93" t="s">
        <v>1049</v>
      </c>
      <c r="M37" s="93"/>
      <c r="N37" s="93"/>
      <c r="O37" s="93" t="s">
        <v>1450</v>
      </c>
    </row>
    <row r="38" spans="1:15" ht="15.75" customHeight="1">
      <c r="A38" s="91">
        <v>30</v>
      </c>
      <c r="B38" s="596">
        <v>2</v>
      </c>
      <c r="C38" s="93" t="s">
        <v>1025</v>
      </c>
      <c r="D38" s="93" t="s">
        <v>280</v>
      </c>
      <c r="E38" s="93">
        <v>2</v>
      </c>
      <c r="F38" s="93" t="s">
        <v>37</v>
      </c>
      <c r="G38" s="597">
        <v>20.2</v>
      </c>
      <c r="H38" s="93">
        <v>40</v>
      </c>
      <c r="I38" s="93">
        <v>5</v>
      </c>
      <c r="J38" s="93">
        <f t="shared" si="0"/>
        <v>200</v>
      </c>
      <c r="K38" s="93" t="s">
        <v>1911</v>
      </c>
      <c r="L38" s="93" t="s">
        <v>1050</v>
      </c>
      <c r="M38" s="93"/>
      <c r="N38" s="93"/>
      <c r="O38" s="93" t="s">
        <v>1450</v>
      </c>
    </row>
    <row r="39" spans="1:15" ht="15.75" customHeight="1">
      <c r="A39" s="91">
        <v>31</v>
      </c>
      <c r="B39" s="596">
        <v>3</v>
      </c>
      <c r="C39" s="93" t="s">
        <v>370</v>
      </c>
      <c r="D39" s="93" t="s">
        <v>1451</v>
      </c>
      <c r="E39" s="93">
        <v>2</v>
      </c>
      <c r="F39" s="93" t="s">
        <v>37</v>
      </c>
      <c r="G39" s="597">
        <v>20.2</v>
      </c>
      <c r="H39" s="93">
        <v>40</v>
      </c>
      <c r="I39" s="93">
        <v>4</v>
      </c>
      <c r="J39" s="93">
        <f t="shared" si="0"/>
        <v>160</v>
      </c>
      <c r="K39" s="93" t="s">
        <v>1911</v>
      </c>
      <c r="L39" s="93" t="s">
        <v>1049</v>
      </c>
      <c r="M39" s="93"/>
      <c r="N39" s="93"/>
      <c r="O39" s="93" t="s">
        <v>1450</v>
      </c>
    </row>
    <row r="40" spans="1:15" ht="15.75" customHeight="1">
      <c r="A40" s="91">
        <v>32</v>
      </c>
      <c r="B40" s="596">
        <v>4</v>
      </c>
      <c r="C40" s="93" t="s">
        <v>1452</v>
      </c>
      <c r="D40" s="93" t="s">
        <v>279</v>
      </c>
      <c r="E40" s="93">
        <v>2</v>
      </c>
      <c r="F40" s="93" t="s">
        <v>1444</v>
      </c>
      <c r="G40" s="597">
        <v>20.2</v>
      </c>
      <c r="H40" s="93">
        <v>40</v>
      </c>
      <c r="I40" s="93">
        <v>3</v>
      </c>
      <c r="J40" s="93">
        <f t="shared" si="0"/>
        <v>120</v>
      </c>
      <c r="K40" s="93" t="s">
        <v>1911</v>
      </c>
      <c r="L40" s="93" t="s">
        <v>1050</v>
      </c>
      <c r="M40" s="93"/>
      <c r="N40" s="93"/>
      <c r="O40" s="93" t="s">
        <v>1450</v>
      </c>
    </row>
    <row r="41" spans="1:15" ht="15.75" customHeight="1">
      <c r="A41" s="91">
        <v>33</v>
      </c>
      <c r="B41" s="596">
        <v>1</v>
      </c>
      <c r="C41" s="93" t="s">
        <v>486</v>
      </c>
      <c r="D41" s="93" t="s">
        <v>1453</v>
      </c>
      <c r="E41" s="93">
        <v>2</v>
      </c>
      <c r="F41" s="93" t="s">
        <v>37</v>
      </c>
      <c r="G41" s="597">
        <v>20.2</v>
      </c>
      <c r="H41" s="93">
        <v>40</v>
      </c>
      <c r="I41" s="93">
        <v>1</v>
      </c>
      <c r="J41" s="93">
        <f t="shared" si="0"/>
        <v>40</v>
      </c>
      <c r="K41" s="93" t="s">
        <v>1911</v>
      </c>
      <c r="L41" s="93" t="s">
        <v>1050</v>
      </c>
      <c r="M41" s="93"/>
      <c r="N41" s="93"/>
      <c r="O41" s="93" t="s">
        <v>1454</v>
      </c>
    </row>
    <row r="42" spans="1:15" ht="15.75" customHeight="1">
      <c r="A42" s="91">
        <v>34</v>
      </c>
      <c r="B42" s="596">
        <v>2</v>
      </c>
      <c r="C42" s="93" t="s">
        <v>1455</v>
      </c>
      <c r="D42" s="93" t="s">
        <v>1037</v>
      </c>
      <c r="E42" s="93">
        <v>2</v>
      </c>
      <c r="F42" s="93" t="s">
        <v>37</v>
      </c>
      <c r="G42" s="597">
        <v>20.2</v>
      </c>
      <c r="H42" s="93">
        <v>40</v>
      </c>
      <c r="I42" s="93">
        <v>1</v>
      </c>
      <c r="J42" s="93">
        <f t="shared" si="0"/>
        <v>40</v>
      </c>
      <c r="K42" s="93" t="s">
        <v>1911</v>
      </c>
      <c r="L42" s="93" t="s">
        <v>1049</v>
      </c>
      <c r="M42" s="93"/>
      <c r="N42" s="93"/>
      <c r="O42" s="93" t="s">
        <v>1454</v>
      </c>
    </row>
    <row r="43" spans="1:15" ht="15.75" customHeight="1">
      <c r="A43" s="91">
        <v>35</v>
      </c>
      <c r="B43" s="596">
        <v>3</v>
      </c>
      <c r="C43" s="93" t="s">
        <v>1034</v>
      </c>
      <c r="D43" s="93" t="s">
        <v>375</v>
      </c>
      <c r="E43" s="93">
        <v>2</v>
      </c>
      <c r="F43" s="93" t="s">
        <v>1444</v>
      </c>
      <c r="G43" s="597">
        <v>20.2</v>
      </c>
      <c r="H43" s="93">
        <v>40</v>
      </c>
      <c r="I43" s="93">
        <v>3</v>
      </c>
      <c r="J43" s="93">
        <f t="shared" si="0"/>
        <v>120</v>
      </c>
      <c r="K43" s="93" t="s">
        <v>1911</v>
      </c>
      <c r="L43" s="93" t="s">
        <v>1050</v>
      </c>
      <c r="M43" s="93"/>
      <c r="N43" s="93"/>
      <c r="O43" s="93" t="s">
        <v>1454</v>
      </c>
    </row>
    <row r="44" spans="1:15" ht="15.75" customHeight="1">
      <c r="A44" s="91">
        <v>36</v>
      </c>
      <c r="B44" s="596">
        <v>4</v>
      </c>
      <c r="C44" s="93" t="s">
        <v>552</v>
      </c>
      <c r="D44" s="93" t="s">
        <v>1456</v>
      </c>
      <c r="E44" s="93">
        <v>2</v>
      </c>
      <c r="F44" s="93" t="s">
        <v>37</v>
      </c>
      <c r="G44" s="597">
        <v>20.2</v>
      </c>
      <c r="H44" s="93">
        <v>40</v>
      </c>
      <c r="I44" s="93">
        <v>1</v>
      </c>
      <c r="J44" s="93">
        <f t="shared" si="0"/>
        <v>40</v>
      </c>
      <c r="K44" s="93" t="s">
        <v>1911</v>
      </c>
      <c r="L44" s="93" t="s">
        <v>1050</v>
      </c>
      <c r="M44" s="93"/>
      <c r="N44" s="93"/>
      <c r="O44" s="93" t="s">
        <v>1454</v>
      </c>
    </row>
    <row r="45" spans="1:15" ht="15.75" customHeight="1">
      <c r="A45" s="91">
        <v>37</v>
      </c>
      <c r="B45" s="596">
        <v>5</v>
      </c>
      <c r="C45" s="93" t="s">
        <v>1035</v>
      </c>
      <c r="D45" s="93" t="s">
        <v>1036</v>
      </c>
      <c r="E45" s="93">
        <v>2</v>
      </c>
      <c r="F45" s="93" t="s">
        <v>44</v>
      </c>
      <c r="G45" s="597">
        <v>20.2</v>
      </c>
      <c r="H45" s="93">
        <v>40</v>
      </c>
      <c r="I45" s="93">
        <v>1</v>
      </c>
      <c r="J45" s="93">
        <f t="shared" si="0"/>
        <v>40</v>
      </c>
      <c r="K45" s="93" t="s">
        <v>1911</v>
      </c>
      <c r="L45" s="93" t="s">
        <v>1049</v>
      </c>
      <c r="M45" s="93"/>
      <c r="N45" s="93"/>
      <c r="O45" s="93" t="s">
        <v>1454</v>
      </c>
    </row>
    <row r="46" spans="1:15" ht="15.75" customHeight="1">
      <c r="A46" s="91">
        <v>38</v>
      </c>
      <c r="B46" s="596">
        <v>1</v>
      </c>
      <c r="C46" s="93" t="s">
        <v>1026</v>
      </c>
      <c r="D46" s="93" t="s">
        <v>1027</v>
      </c>
      <c r="E46" s="93">
        <v>2</v>
      </c>
      <c r="F46" s="93" t="s">
        <v>44</v>
      </c>
      <c r="G46" s="597">
        <v>20.2</v>
      </c>
      <c r="H46" s="93">
        <v>40</v>
      </c>
      <c r="I46" s="93">
        <v>3</v>
      </c>
      <c r="J46" s="93">
        <f t="shared" si="0"/>
        <v>120</v>
      </c>
      <c r="K46" s="93" t="s">
        <v>1911</v>
      </c>
      <c r="L46" s="93" t="s">
        <v>1441</v>
      </c>
      <c r="M46" s="93"/>
      <c r="N46" s="93"/>
      <c r="O46" s="93" t="s">
        <v>1457</v>
      </c>
    </row>
    <row r="47" spans="1:15" ht="15.75" customHeight="1">
      <c r="A47" s="91">
        <v>39</v>
      </c>
      <c r="B47" s="596">
        <v>2</v>
      </c>
      <c r="C47" s="93" t="s">
        <v>924</v>
      </c>
      <c r="D47" s="93" t="s">
        <v>1028</v>
      </c>
      <c r="E47" s="93">
        <v>2</v>
      </c>
      <c r="F47" s="93" t="s">
        <v>44</v>
      </c>
      <c r="G47" s="597">
        <v>20.2</v>
      </c>
      <c r="H47" s="93">
        <v>40</v>
      </c>
      <c r="I47" s="93">
        <v>2</v>
      </c>
      <c r="J47" s="93">
        <f t="shared" si="0"/>
        <v>80</v>
      </c>
      <c r="K47" s="93" t="s">
        <v>1911</v>
      </c>
      <c r="L47" s="93" t="s">
        <v>1049</v>
      </c>
      <c r="M47" s="93"/>
      <c r="N47" s="93"/>
      <c r="O47" s="93" t="s">
        <v>1458</v>
      </c>
    </row>
    <row r="48" spans="1:15" ht="15.75" customHeight="1">
      <c r="A48" s="91">
        <v>40</v>
      </c>
      <c r="B48" s="596">
        <v>3</v>
      </c>
      <c r="C48" s="93" t="s">
        <v>73</v>
      </c>
      <c r="D48" s="93" t="s">
        <v>364</v>
      </c>
      <c r="E48" s="93">
        <v>2</v>
      </c>
      <c r="F48" s="93" t="s">
        <v>1444</v>
      </c>
      <c r="G48" s="597">
        <v>20.2</v>
      </c>
      <c r="H48" s="93">
        <v>40</v>
      </c>
      <c r="I48" s="93">
        <v>5</v>
      </c>
      <c r="J48" s="93">
        <f t="shared" si="0"/>
        <v>200</v>
      </c>
      <c r="K48" s="93" t="s">
        <v>1911</v>
      </c>
      <c r="L48" s="93" t="s">
        <v>1050</v>
      </c>
      <c r="M48" s="93"/>
      <c r="N48" s="93"/>
      <c r="O48" s="93" t="s">
        <v>1458</v>
      </c>
    </row>
    <row r="49" spans="1:15" ht="15.75" customHeight="1">
      <c r="A49" s="91">
        <v>41</v>
      </c>
      <c r="B49" s="596">
        <v>1</v>
      </c>
      <c r="C49" s="93" t="s">
        <v>368</v>
      </c>
      <c r="D49" s="93" t="s">
        <v>369</v>
      </c>
      <c r="E49" s="93">
        <v>2</v>
      </c>
      <c r="F49" s="93" t="s">
        <v>37</v>
      </c>
      <c r="G49" s="597">
        <v>20.2</v>
      </c>
      <c r="H49" s="93">
        <v>40</v>
      </c>
      <c r="I49" s="93">
        <v>1</v>
      </c>
      <c r="J49" s="93">
        <f t="shared" si="0"/>
        <v>40</v>
      </c>
      <c r="K49" s="93" t="s">
        <v>1911</v>
      </c>
      <c r="L49" s="93" t="s">
        <v>1049</v>
      </c>
      <c r="M49" s="93"/>
      <c r="N49" s="93"/>
      <c r="O49" s="93" t="s">
        <v>1459</v>
      </c>
    </row>
    <row r="50" spans="1:15" ht="15.75" customHeight="1">
      <c r="A50" s="91">
        <v>42</v>
      </c>
      <c r="B50" s="596">
        <v>1</v>
      </c>
      <c r="C50" s="93" t="s">
        <v>261</v>
      </c>
      <c r="D50" s="93" t="s">
        <v>1460</v>
      </c>
      <c r="E50" s="93">
        <v>2</v>
      </c>
      <c r="F50" s="93" t="s">
        <v>1444</v>
      </c>
      <c r="G50" s="597">
        <v>20.2</v>
      </c>
      <c r="H50" s="93">
        <v>40</v>
      </c>
      <c r="I50" s="93">
        <v>4</v>
      </c>
      <c r="J50" s="93">
        <f t="shared" si="0"/>
        <v>160</v>
      </c>
      <c r="K50" s="93" t="s">
        <v>1911</v>
      </c>
      <c r="L50" s="93" t="s">
        <v>1441</v>
      </c>
      <c r="M50" s="93"/>
      <c r="N50" s="93"/>
      <c r="O50" s="93" t="s">
        <v>1461</v>
      </c>
    </row>
    <row r="51" spans="1:15" ht="15.75" customHeight="1">
      <c r="A51" s="91">
        <v>43</v>
      </c>
      <c r="B51" s="598">
        <v>2</v>
      </c>
      <c r="C51" s="93" t="s">
        <v>262</v>
      </c>
      <c r="D51" s="93" t="s">
        <v>1462</v>
      </c>
      <c r="E51" s="93">
        <v>2</v>
      </c>
      <c r="F51" s="93" t="s">
        <v>37</v>
      </c>
      <c r="G51" s="597">
        <v>20.2</v>
      </c>
      <c r="H51" s="93">
        <v>40</v>
      </c>
      <c r="I51" s="93">
        <v>3</v>
      </c>
      <c r="J51" s="93">
        <f t="shared" si="0"/>
        <v>120</v>
      </c>
      <c r="K51" s="93" t="s">
        <v>1911</v>
      </c>
      <c r="L51" s="93" t="s">
        <v>1050</v>
      </c>
      <c r="M51" s="93"/>
      <c r="N51" s="93"/>
      <c r="O51" s="93" t="s">
        <v>1461</v>
      </c>
    </row>
    <row r="52" spans="1:15" ht="15.75" customHeight="1">
      <c r="A52" s="91">
        <v>44</v>
      </c>
      <c r="B52" s="598">
        <v>1</v>
      </c>
      <c r="C52" s="93" t="s">
        <v>1463</v>
      </c>
      <c r="D52" s="93" t="s">
        <v>1029</v>
      </c>
      <c r="E52" s="93">
        <v>2</v>
      </c>
      <c r="F52" s="93" t="s">
        <v>44</v>
      </c>
      <c r="G52" s="597">
        <v>20.2</v>
      </c>
      <c r="H52" s="93">
        <v>40</v>
      </c>
      <c r="I52" s="93">
        <v>1</v>
      </c>
      <c r="J52" s="93">
        <f t="shared" si="0"/>
        <v>40</v>
      </c>
      <c r="K52" s="93" t="s">
        <v>1911</v>
      </c>
      <c r="L52" s="93" t="s">
        <v>1049</v>
      </c>
      <c r="M52" s="93"/>
      <c r="N52" s="93"/>
      <c r="O52" s="93" t="s">
        <v>1464</v>
      </c>
    </row>
    <row r="53" spans="1:15" s="134" customFormat="1" ht="15.75" customHeight="1">
      <c r="A53" s="91">
        <v>45</v>
      </c>
      <c r="B53" s="598">
        <v>2</v>
      </c>
      <c r="C53" s="93" t="s">
        <v>265</v>
      </c>
      <c r="D53" s="93" t="s">
        <v>266</v>
      </c>
      <c r="E53" s="93">
        <v>2</v>
      </c>
      <c r="F53" s="93" t="s">
        <v>44</v>
      </c>
      <c r="G53" s="597">
        <v>20.2</v>
      </c>
      <c r="H53" s="93">
        <v>40</v>
      </c>
      <c r="I53" s="93">
        <v>1</v>
      </c>
      <c r="J53" s="93">
        <f t="shared" si="0"/>
        <v>40</v>
      </c>
      <c r="K53" s="93" t="s">
        <v>1911</v>
      </c>
      <c r="L53" s="93" t="s">
        <v>1049</v>
      </c>
      <c r="M53" s="93"/>
      <c r="N53" s="93"/>
      <c r="O53" s="93" t="s">
        <v>1464</v>
      </c>
    </row>
    <row r="54" spans="1:15" ht="15.75" customHeight="1">
      <c r="A54" s="91">
        <v>46</v>
      </c>
      <c r="B54" s="598">
        <v>3</v>
      </c>
      <c r="C54" s="93" t="s">
        <v>1032</v>
      </c>
      <c r="D54" s="93" t="s">
        <v>1033</v>
      </c>
      <c r="E54" s="93">
        <v>2</v>
      </c>
      <c r="F54" s="93" t="s">
        <v>37</v>
      </c>
      <c r="G54" s="597">
        <v>20.2</v>
      </c>
      <c r="H54" s="93">
        <v>40</v>
      </c>
      <c r="I54" s="93">
        <v>1</v>
      </c>
      <c r="J54" s="93">
        <f t="shared" si="0"/>
        <v>40</v>
      </c>
      <c r="K54" s="93" t="s">
        <v>1911</v>
      </c>
      <c r="L54" s="93" t="s">
        <v>1050</v>
      </c>
      <c r="M54" s="93"/>
      <c r="N54" s="93"/>
      <c r="O54" s="93" t="s">
        <v>1464</v>
      </c>
    </row>
    <row r="55" spans="1:15" ht="15.75" customHeight="1">
      <c r="A55" s="91">
        <v>47</v>
      </c>
      <c r="B55" s="598">
        <v>4</v>
      </c>
      <c r="C55" s="93" t="s">
        <v>267</v>
      </c>
      <c r="D55" s="93" t="s">
        <v>268</v>
      </c>
      <c r="E55" s="93">
        <v>2</v>
      </c>
      <c r="F55" s="93" t="s">
        <v>44</v>
      </c>
      <c r="G55" s="597">
        <v>20.2</v>
      </c>
      <c r="H55" s="93">
        <v>40</v>
      </c>
      <c r="I55" s="93">
        <v>2</v>
      </c>
      <c r="J55" s="93">
        <f t="shared" si="0"/>
        <v>80</v>
      </c>
      <c r="K55" s="93" t="s">
        <v>1911</v>
      </c>
      <c r="L55" s="93" t="s">
        <v>1049</v>
      </c>
      <c r="M55" s="93"/>
      <c r="N55" s="93"/>
      <c r="O55" s="93" t="s">
        <v>1464</v>
      </c>
    </row>
    <row r="56" spans="1:15" ht="15.75" customHeight="1">
      <c r="A56" s="91">
        <v>48</v>
      </c>
      <c r="B56" s="598">
        <v>5</v>
      </c>
      <c r="C56" s="93" t="s">
        <v>263</v>
      </c>
      <c r="D56" s="93" t="s">
        <v>264</v>
      </c>
      <c r="E56" s="93">
        <v>2</v>
      </c>
      <c r="F56" s="93" t="s">
        <v>1444</v>
      </c>
      <c r="G56" s="597">
        <v>20.2</v>
      </c>
      <c r="H56" s="93">
        <v>40</v>
      </c>
      <c r="I56" s="93">
        <v>4</v>
      </c>
      <c r="J56" s="93">
        <f t="shared" si="0"/>
        <v>160</v>
      </c>
      <c r="K56" s="93" t="s">
        <v>1911</v>
      </c>
      <c r="L56" s="93" t="s">
        <v>1049</v>
      </c>
      <c r="M56" s="93"/>
      <c r="N56" s="93"/>
      <c r="O56" s="93" t="s">
        <v>1464</v>
      </c>
    </row>
    <row r="57" spans="1:15" ht="15.75" customHeight="1">
      <c r="A57" s="91">
        <v>49</v>
      </c>
      <c r="B57" s="598">
        <v>6</v>
      </c>
      <c r="C57" s="93" t="s">
        <v>1030</v>
      </c>
      <c r="D57" s="93" t="s">
        <v>1031</v>
      </c>
      <c r="E57" s="93">
        <v>2</v>
      </c>
      <c r="F57" s="93" t="s">
        <v>44</v>
      </c>
      <c r="G57" s="597">
        <v>20.2</v>
      </c>
      <c r="H57" s="93">
        <v>40</v>
      </c>
      <c r="I57" s="93">
        <v>2</v>
      </c>
      <c r="J57" s="93">
        <f t="shared" si="0"/>
        <v>80</v>
      </c>
      <c r="K57" s="93" t="s">
        <v>1911</v>
      </c>
      <c r="L57" s="93" t="s">
        <v>1049</v>
      </c>
      <c r="M57" s="93"/>
      <c r="N57" s="93"/>
      <c r="O57" s="93" t="s">
        <v>1464</v>
      </c>
    </row>
    <row r="58" spans="1:15" ht="15.75" customHeight="1">
      <c r="A58" s="91">
        <v>50</v>
      </c>
      <c r="B58" s="596">
        <v>1</v>
      </c>
      <c r="C58" s="93" t="s">
        <v>1038</v>
      </c>
      <c r="D58" s="93" t="s">
        <v>1039</v>
      </c>
      <c r="E58" s="93">
        <v>2</v>
      </c>
      <c r="F58" s="93" t="s">
        <v>44</v>
      </c>
      <c r="G58" s="597">
        <v>20.2</v>
      </c>
      <c r="H58" s="93">
        <v>40</v>
      </c>
      <c r="I58" s="93">
        <v>2</v>
      </c>
      <c r="J58" s="93">
        <f t="shared" si="0"/>
        <v>80</v>
      </c>
      <c r="K58" s="93" t="s">
        <v>1911</v>
      </c>
      <c r="L58" s="93" t="s">
        <v>1049</v>
      </c>
      <c r="M58" s="93"/>
      <c r="N58" s="93"/>
      <c r="O58" s="93" t="s">
        <v>1465</v>
      </c>
    </row>
    <row r="59" spans="1:15" ht="15.75" customHeight="1">
      <c r="A59" s="91">
        <v>51</v>
      </c>
      <c r="B59" s="596">
        <v>2</v>
      </c>
      <c r="C59" s="93" t="s">
        <v>1466</v>
      </c>
      <c r="D59" s="93" t="s">
        <v>288</v>
      </c>
      <c r="E59" s="93">
        <v>2</v>
      </c>
      <c r="F59" s="93" t="s">
        <v>44</v>
      </c>
      <c r="G59" s="597">
        <v>20.2</v>
      </c>
      <c r="H59" s="93">
        <v>40</v>
      </c>
      <c r="I59" s="93">
        <v>2</v>
      </c>
      <c r="J59" s="93">
        <f t="shared" si="0"/>
        <v>80</v>
      </c>
      <c r="K59" s="93" t="s">
        <v>1911</v>
      </c>
      <c r="L59" s="93" t="s">
        <v>1049</v>
      </c>
      <c r="M59" s="93"/>
      <c r="N59" s="93"/>
      <c r="O59" s="93" t="s">
        <v>1465</v>
      </c>
    </row>
    <row r="60" spans="1:15" ht="15.75" customHeight="1">
      <c r="A60" s="91">
        <v>52</v>
      </c>
      <c r="B60" s="596">
        <v>3</v>
      </c>
      <c r="C60" s="93" t="s">
        <v>289</v>
      </c>
      <c r="D60" s="93" t="s">
        <v>290</v>
      </c>
      <c r="E60" s="93">
        <v>2</v>
      </c>
      <c r="F60" s="93" t="s">
        <v>37</v>
      </c>
      <c r="G60" s="597">
        <v>20.2</v>
      </c>
      <c r="H60" s="93">
        <v>40</v>
      </c>
      <c r="I60" s="93">
        <v>1</v>
      </c>
      <c r="J60" s="93">
        <f t="shared" si="0"/>
        <v>40</v>
      </c>
      <c r="K60" s="93" t="s">
        <v>1911</v>
      </c>
      <c r="L60" s="93" t="s">
        <v>1050</v>
      </c>
      <c r="M60" s="93"/>
      <c r="N60" s="93"/>
      <c r="O60" s="93" t="s">
        <v>1465</v>
      </c>
    </row>
    <row r="61" spans="1:15" ht="15.75" customHeight="1">
      <c r="A61" s="91">
        <v>53</v>
      </c>
      <c r="B61" s="596">
        <v>1</v>
      </c>
      <c r="C61" s="93" t="s">
        <v>269</v>
      </c>
      <c r="D61" s="93" t="s">
        <v>270</v>
      </c>
      <c r="E61" s="93">
        <v>2</v>
      </c>
      <c r="F61" s="93" t="s">
        <v>44</v>
      </c>
      <c r="G61" s="597">
        <v>20.2</v>
      </c>
      <c r="H61" s="93">
        <v>40</v>
      </c>
      <c r="I61" s="93">
        <v>1</v>
      </c>
      <c r="J61" s="93">
        <f t="shared" si="0"/>
        <v>40</v>
      </c>
      <c r="K61" s="93" t="s">
        <v>1911</v>
      </c>
      <c r="L61" s="93" t="s">
        <v>1049</v>
      </c>
      <c r="M61" s="93"/>
      <c r="N61" s="93"/>
      <c r="O61" s="93" t="s">
        <v>1467</v>
      </c>
    </row>
    <row r="62" spans="1:15" ht="15.75" customHeight="1">
      <c r="A62" s="91">
        <v>54</v>
      </c>
      <c r="B62" s="596">
        <v>2</v>
      </c>
      <c r="C62" s="93" t="s">
        <v>1040</v>
      </c>
      <c r="D62" s="93" t="s">
        <v>1041</v>
      </c>
      <c r="E62" s="93">
        <v>2</v>
      </c>
      <c r="F62" s="93" t="s">
        <v>44</v>
      </c>
      <c r="G62" s="597">
        <v>20.2</v>
      </c>
      <c r="H62" s="93">
        <v>40</v>
      </c>
      <c r="I62" s="93">
        <v>2</v>
      </c>
      <c r="J62" s="93">
        <f t="shared" si="0"/>
        <v>80</v>
      </c>
      <c r="K62" s="93" t="s">
        <v>1911</v>
      </c>
      <c r="L62" s="93" t="s">
        <v>1441</v>
      </c>
      <c r="M62" s="93"/>
      <c r="N62" s="93"/>
      <c r="O62" s="93" t="s">
        <v>1467</v>
      </c>
    </row>
    <row r="63" spans="1:15" ht="15.75" customHeight="1">
      <c r="A63" s="91">
        <v>55</v>
      </c>
      <c r="B63" s="596">
        <v>1</v>
      </c>
      <c r="C63" s="93" t="s">
        <v>1043</v>
      </c>
      <c r="D63" s="93" t="s">
        <v>1044</v>
      </c>
      <c r="E63" s="93">
        <v>2</v>
      </c>
      <c r="F63" s="93" t="s">
        <v>44</v>
      </c>
      <c r="G63" s="597">
        <v>20.2</v>
      </c>
      <c r="H63" s="93">
        <v>40</v>
      </c>
      <c r="I63" s="93">
        <v>2</v>
      </c>
      <c r="J63" s="93">
        <f t="shared" si="0"/>
        <v>80</v>
      </c>
      <c r="K63" s="93" t="s">
        <v>1911</v>
      </c>
      <c r="L63" s="93" t="s">
        <v>1049</v>
      </c>
      <c r="M63" s="93"/>
      <c r="N63" s="93"/>
      <c r="O63" s="93" t="s">
        <v>1468</v>
      </c>
    </row>
    <row r="64" spans="1:15" ht="15.75" customHeight="1">
      <c r="A64" s="91">
        <v>56</v>
      </c>
      <c r="B64" s="596">
        <v>2</v>
      </c>
      <c r="C64" s="93" t="s">
        <v>384</v>
      </c>
      <c r="D64" s="93" t="s">
        <v>1042</v>
      </c>
      <c r="E64" s="93">
        <v>2</v>
      </c>
      <c r="F64" s="93" t="s">
        <v>37</v>
      </c>
      <c r="G64" s="597">
        <v>20.2</v>
      </c>
      <c r="H64" s="93">
        <v>40</v>
      </c>
      <c r="I64" s="93">
        <v>1</v>
      </c>
      <c r="J64" s="93">
        <f t="shared" si="0"/>
        <v>40</v>
      </c>
      <c r="K64" s="93" t="s">
        <v>1911</v>
      </c>
      <c r="L64" s="93" t="s">
        <v>1050</v>
      </c>
      <c r="M64" s="93"/>
      <c r="N64" s="93"/>
      <c r="O64" s="93" t="s">
        <v>1468</v>
      </c>
    </row>
    <row r="65" spans="1:15" ht="15.75" customHeight="1">
      <c r="A65" s="91">
        <v>57</v>
      </c>
      <c r="B65" s="596">
        <v>3</v>
      </c>
      <c r="C65" s="93" t="s">
        <v>553</v>
      </c>
      <c r="D65" s="93" t="s">
        <v>554</v>
      </c>
      <c r="E65" s="93">
        <v>2</v>
      </c>
      <c r="F65" s="93" t="s">
        <v>37</v>
      </c>
      <c r="G65" s="597">
        <v>20.2</v>
      </c>
      <c r="H65" s="93">
        <v>40</v>
      </c>
      <c r="I65" s="93">
        <v>1</v>
      </c>
      <c r="J65" s="93">
        <f t="shared" si="0"/>
        <v>40</v>
      </c>
      <c r="K65" s="93" t="s">
        <v>1911</v>
      </c>
      <c r="L65" s="93" t="s">
        <v>1050</v>
      </c>
      <c r="M65" s="93"/>
      <c r="N65" s="93"/>
      <c r="O65" s="93" t="s">
        <v>1468</v>
      </c>
    </row>
    <row r="66" spans="1:15" ht="15.75" customHeight="1">
      <c r="A66" s="91">
        <v>58</v>
      </c>
      <c r="B66" s="596">
        <v>1</v>
      </c>
      <c r="C66" s="93" t="s">
        <v>334</v>
      </c>
      <c r="D66" s="93" t="s">
        <v>335</v>
      </c>
      <c r="E66" s="93">
        <v>2</v>
      </c>
      <c r="F66" s="93" t="s">
        <v>44</v>
      </c>
      <c r="G66" s="597">
        <v>20.2</v>
      </c>
      <c r="H66" s="93">
        <v>40</v>
      </c>
      <c r="I66" s="93">
        <v>5</v>
      </c>
      <c r="J66" s="93">
        <f t="shared" si="0"/>
        <v>200</v>
      </c>
      <c r="K66" s="93" t="s">
        <v>1911</v>
      </c>
      <c r="L66" s="93" t="s">
        <v>1441</v>
      </c>
      <c r="M66" s="93"/>
      <c r="N66" s="93"/>
      <c r="O66" s="93" t="s">
        <v>1469</v>
      </c>
    </row>
    <row r="67" spans="1:15" ht="15.75" customHeight="1">
      <c r="A67" s="91">
        <v>59</v>
      </c>
      <c r="B67" s="596">
        <v>1</v>
      </c>
      <c r="C67" s="93" t="s">
        <v>1470</v>
      </c>
      <c r="D67" s="93" t="s">
        <v>1045</v>
      </c>
      <c r="E67" s="93">
        <v>2</v>
      </c>
      <c r="F67" s="93" t="s">
        <v>37</v>
      </c>
      <c r="G67" s="597">
        <v>20.2</v>
      </c>
      <c r="H67" s="93">
        <v>40</v>
      </c>
      <c r="I67" s="93">
        <v>3</v>
      </c>
      <c r="J67" s="93">
        <f t="shared" si="0"/>
        <v>120</v>
      </c>
      <c r="K67" s="93" t="s">
        <v>1911</v>
      </c>
      <c r="L67" s="93" t="s">
        <v>1050</v>
      </c>
      <c r="M67" s="93"/>
      <c r="N67" s="93"/>
      <c r="O67" s="93" t="s">
        <v>1471</v>
      </c>
    </row>
    <row r="68" spans="1:15" ht="15.75" customHeight="1">
      <c r="A68" s="91">
        <v>60</v>
      </c>
      <c r="B68" s="598">
        <v>2</v>
      </c>
      <c r="C68" s="93" t="s">
        <v>336</v>
      </c>
      <c r="D68" s="93" t="s">
        <v>337</v>
      </c>
      <c r="E68" s="93">
        <v>2</v>
      </c>
      <c r="F68" s="93" t="s">
        <v>44</v>
      </c>
      <c r="G68" s="597">
        <v>20.2</v>
      </c>
      <c r="H68" s="93">
        <v>40</v>
      </c>
      <c r="I68" s="93">
        <v>3</v>
      </c>
      <c r="J68" s="93">
        <f t="shared" si="0"/>
        <v>120</v>
      </c>
      <c r="K68" s="93" t="s">
        <v>1911</v>
      </c>
      <c r="L68" s="93" t="s">
        <v>1049</v>
      </c>
      <c r="M68" s="93"/>
      <c r="N68" s="93"/>
      <c r="O68" s="93" t="s">
        <v>1471</v>
      </c>
    </row>
    <row r="69" spans="1:15" s="134" customFormat="1" ht="15.75" customHeight="1">
      <c r="A69" s="91">
        <v>61</v>
      </c>
      <c r="B69" s="596">
        <v>3</v>
      </c>
      <c r="C69" s="93" t="s">
        <v>1046</v>
      </c>
      <c r="D69" s="93" t="s">
        <v>1047</v>
      </c>
      <c r="E69" s="93">
        <v>2</v>
      </c>
      <c r="F69" s="93" t="s">
        <v>1444</v>
      </c>
      <c r="G69" s="597">
        <v>20.2</v>
      </c>
      <c r="H69" s="93">
        <v>40</v>
      </c>
      <c r="I69" s="93">
        <v>3</v>
      </c>
      <c r="J69" s="93">
        <f t="shared" si="0"/>
        <v>120</v>
      </c>
      <c r="K69" s="93" t="s">
        <v>1911</v>
      </c>
      <c r="L69" s="93" t="s">
        <v>1049</v>
      </c>
      <c r="M69" s="93"/>
      <c r="N69" s="93"/>
      <c r="O69" s="93" t="s">
        <v>1471</v>
      </c>
    </row>
    <row r="70" spans="1:15" ht="15.75" customHeight="1">
      <c r="A70" s="91">
        <v>62</v>
      </c>
      <c r="B70" s="596">
        <v>1</v>
      </c>
      <c r="C70" s="93" t="s">
        <v>275</v>
      </c>
      <c r="D70" s="93" t="s">
        <v>276</v>
      </c>
      <c r="E70" s="93">
        <v>2</v>
      </c>
      <c r="F70" s="93" t="s">
        <v>37</v>
      </c>
      <c r="G70" s="597">
        <v>20.2</v>
      </c>
      <c r="H70" s="93">
        <v>40</v>
      </c>
      <c r="I70" s="93">
        <v>1</v>
      </c>
      <c r="J70" s="93">
        <f t="shared" si="0"/>
        <v>40</v>
      </c>
      <c r="K70" s="93" t="s">
        <v>1911</v>
      </c>
      <c r="L70" s="93" t="s">
        <v>1050</v>
      </c>
      <c r="M70" s="93"/>
      <c r="N70" s="93"/>
      <c r="O70" s="93" t="s">
        <v>1472</v>
      </c>
    </row>
    <row r="71" spans="1:15" ht="15.75" customHeight="1">
      <c r="A71" s="91">
        <v>63</v>
      </c>
      <c r="B71" s="596">
        <v>1</v>
      </c>
      <c r="C71" s="93" t="s">
        <v>367</v>
      </c>
      <c r="D71" s="93" t="s">
        <v>1473</v>
      </c>
      <c r="E71" s="93">
        <v>2</v>
      </c>
      <c r="F71" s="93" t="s">
        <v>44</v>
      </c>
      <c r="G71" s="597">
        <v>20.2</v>
      </c>
      <c r="H71" s="93">
        <v>40</v>
      </c>
      <c r="I71" s="93">
        <v>2</v>
      </c>
      <c r="J71" s="93">
        <f t="shared" si="0"/>
        <v>80</v>
      </c>
      <c r="K71" s="93" t="s">
        <v>1911</v>
      </c>
      <c r="L71" s="93" t="s">
        <v>1441</v>
      </c>
      <c r="M71" s="93"/>
      <c r="N71" s="93"/>
      <c r="O71" s="93" t="s">
        <v>1474</v>
      </c>
    </row>
    <row r="72" spans="1:15" ht="15.75" customHeight="1">
      <c r="A72" s="91">
        <v>64</v>
      </c>
      <c r="B72" s="598">
        <v>2</v>
      </c>
      <c r="C72" s="93" t="s">
        <v>1475</v>
      </c>
      <c r="D72" s="93" t="s">
        <v>1048</v>
      </c>
      <c r="E72" s="93">
        <v>2</v>
      </c>
      <c r="F72" s="93" t="s">
        <v>37</v>
      </c>
      <c r="G72" s="597">
        <v>0.6</v>
      </c>
      <c r="H72" s="93">
        <v>60</v>
      </c>
      <c r="I72" s="93">
        <v>8</v>
      </c>
      <c r="J72" s="93">
        <f t="shared" si="0"/>
        <v>480</v>
      </c>
      <c r="K72" s="93" t="s">
        <v>1911</v>
      </c>
      <c r="L72" s="93" t="s">
        <v>1476</v>
      </c>
      <c r="M72" s="93"/>
      <c r="N72" s="93"/>
      <c r="O72" s="93" t="s">
        <v>1474</v>
      </c>
    </row>
    <row r="73" spans="1:15" ht="15.75" customHeight="1">
      <c r="A73" s="91">
        <v>65</v>
      </c>
      <c r="B73" s="598">
        <v>1</v>
      </c>
      <c r="C73" s="93" t="s">
        <v>1051</v>
      </c>
      <c r="D73" s="93" t="s">
        <v>1477</v>
      </c>
      <c r="E73" s="93">
        <v>3</v>
      </c>
      <c r="F73" s="93" t="s">
        <v>37</v>
      </c>
      <c r="G73" s="597">
        <v>30.3</v>
      </c>
      <c r="H73" s="93">
        <v>60</v>
      </c>
      <c r="I73" s="93">
        <v>4</v>
      </c>
      <c r="J73" s="93">
        <f t="shared" si="0"/>
        <v>240</v>
      </c>
      <c r="K73" s="93" t="s">
        <v>1911</v>
      </c>
      <c r="L73" s="93" t="s">
        <v>1049</v>
      </c>
      <c r="M73" s="93"/>
      <c r="N73" s="93"/>
      <c r="O73" s="93" t="s">
        <v>1478</v>
      </c>
    </row>
    <row r="74" spans="1:15" ht="15.75" customHeight="1">
      <c r="A74" s="91">
        <v>66</v>
      </c>
      <c r="B74" s="598">
        <v>1</v>
      </c>
      <c r="C74" s="93" t="s">
        <v>371</v>
      </c>
      <c r="D74" s="93" t="s">
        <v>372</v>
      </c>
      <c r="E74" s="93">
        <v>4</v>
      </c>
      <c r="F74" s="93" t="s">
        <v>37</v>
      </c>
      <c r="G74" s="597">
        <v>42.36</v>
      </c>
      <c r="H74" s="93">
        <v>78</v>
      </c>
      <c r="I74" s="93">
        <v>8</v>
      </c>
      <c r="J74" s="93">
        <f>I74*H74</f>
        <v>624</v>
      </c>
      <c r="K74" s="93" t="s">
        <v>1911</v>
      </c>
      <c r="L74" s="93" t="s">
        <v>1476</v>
      </c>
      <c r="M74" s="93"/>
      <c r="N74" s="93"/>
      <c r="O74" s="93" t="s">
        <v>1479</v>
      </c>
    </row>
    <row r="75" spans="1:15" ht="15.75" customHeight="1">
      <c r="A75" s="91">
        <v>67</v>
      </c>
      <c r="B75" s="598">
        <v>1</v>
      </c>
      <c r="C75" s="93" t="s">
        <v>140</v>
      </c>
      <c r="D75" s="93" t="s">
        <v>291</v>
      </c>
      <c r="E75" s="93">
        <v>2</v>
      </c>
      <c r="F75" s="93" t="s">
        <v>37</v>
      </c>
      <c r="G75" s="597">
        <v>20.2</v>
      </c>
      <c r="H75" s="93">
        <v>40</v>
      </c>
      <c r="I75" s="93">
        <v>8</v>
      </c>
      <c r="J75" s="93">
        <f>I75*H75</f>
        <v>320</v>
      </c>
      <c r="K75" s="93" t="s">
        <v>1911</v>
      </c>
      <c r="L75" s="93" t="s">
        <v>1476</v>
      </c>
      <c r="M75" s="93"/>
      <c r="N75" s="93"/>
      <c r="O75" s="93" t="s">
        <v>1480</v>
      </c>
    </row>
    <row r="76" spans="1:15" ht="15.75" customHeight="1">
      <c r="A76" s="506"/>
      <c r="B76" s="506"/>
      <c r="C76" s="98" t="s">
        <v>313</v>
      </c>
      <c r="D76" s="93"/>
      <c r="E76" s="93"/>
      <c r="F76" s="93"/>
      <c r="G76" s="93"/>
      <c r="H76" s="93"/>
      <c r="I76" s="98">
        <f>SUM(I9:I75)</f>
        <v>154</v>
      </c>
      <c r="J76" s="98">
        <f>SUM(J9:J75)</f>
        <v>6704</v>
      </c>
      <c r="K76" s="93"/>
      <c r="L76" s="93"/>
      <c r="M76" s="93"/>
      <c r="N76" s="93"/>
      <c r="O76" s="93"/>
    </row>
  </sheetData>
  <mergeCells count="20">
    <mergeCell ref="A2:D2"/>
    <mergeCell ref="M2:O2"/>
    <mergeCell ref="A3:D3"/>
    <mergeCell ref="L3:O3"/>
    <mergeCell ref="A4:O4"/>
    <mergeCell ref="A6:A8"/>
    <mergeCell ref="B6:B8"/>
    <mergeCell ref="C6:C8"/>
    <mergeCell ref="D6:D8"/>
    <mergeCell ref="E6:E8"/>
    <mergeCell ref="F6:F8"/>
    <mergeCell ref="M6:M8"/>
    <mergeCell ref="N6:N8"/>
    <mergeCell ref="O6:O8"/>
    <mergeCell ref="G6:G8"/>
    <mergeCell ref="H6:H8"/>
    <mergeCell ref="I6:I8"/>
    <mergeCell ref="J6:J8"/>
    <mergeCell ref="K6:K8"/>
    <mergeCell ref="L6:L8"/>
  </mergeCells>
  <printOptions horizontalCentered="1"/>
  <pageMargins left="0" right="0" top="0.5" bottom="0.5" header="0" footer="0.40748031499999998"/>
  <pageSetup paperSize="9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O77"/>
  <sheetViews>
    <sheetView tabSelected="1" zoomScaleNormal="100" workbookViewId="0">
      <selection activeCell="N10" sqref="N10"/>
    </sheetView>
  </sheetViews>
  <sheetFormatPr defaultRowHeight="12.75"/>
  <cols>
    <col min="1" max="1" width="5.1640625" customWidth="1"/>
    <col min="2" max="2" width="4.6640625" hidden="1" customWidth="1"/>
    <col min="3" max="3" width="35.83203125" customWidth="1"/>
    <col min="4" max="4" width="10.1640625" customWidth="1"/>
    <col min="5" max="6" width="5.33203125" customWidth="1"/>
    <col min="7" max="7" width="6.83203125" customWidth="1"/>
    <col min="8" max="8" width="6.1640625" hidden="1" customWidth="1"/>
    <col min="9" max="9" width="5.83203125" customWidth="1"/>
    <col min="10" max="10" width="6.5" customWidth="1"/>
    <col min="11" max="11" width="6" customWidth="1"/>
    <col min="12" max="12" width="7.6640625" customWidth="1"/>
    <col min="13" max="13" width="7" hidden="1" customWidth="1"/>
    <col min="14" max="14" width="17" customWidth="1"/>
    <col min="15" max="15" width="49" customWidth="1"/>
  </cols>
  <sheetData>
    <row r="1" spans="1:15" ht="23.25" customHeight="1">
      <c r="H1" s="523"/>
      <c r="J1" s="600" t="s">
        <v>1914</v>
      </c>
      <c r="L1" s="523"/>
      <c r="M1" s="523"/>
      <c r="N1" s="523"/>
    </row>
    <row r="2" spans="1:15" ht="15.75" hidden="1">
      <c r="A2" s="791" t="s">
        <v>1899</v>
      </c>
      <c r="B2" s="791"/>
      <c r="C2" s="791"/>
      <c r="D2" s="791"/>
      <c r="F2" s="569"/>
      <c r="G2" s="569"/>
      <c r="H2" s="569"/>
      <c r="I2" s="569"/>
      <c r="J2" s="569"/>
      <c r="K2" s="569"/>
      <c r="L2" s="330"/>
      <c r="M2" s="787" t="s">
        <v>1</v>
      </c>
      <c r="N2" s="787"/>
      <c r="O2" s="787"/>
    </row>
    <row r="3" spans="1:15" ht="14.25" hidden="1" customHeight="1">
      <c r="A3" s="783" t="s">
        <v>1910</v>
      </c>
      <c r="B3" s="783"/>
      <c r="C3" s="783"/>
      <c r="D3" s="783"/>
      <c r="F3" s="570"/>
      <c r="G3" s="570"/>
      <c r="H3" s="570"/>
      <c r="I3" s="570"/>
      <c r="J3" s="570"/>
      <c r="K3" s="570"/>
      <c r="L3" s="782" t="s">
        <v>2</v>
      </c>
      <c r="M3" s="782"/>
      <c r="N3" s="782"/>
      <c r="O3" s="782"/>
    </row>
    <row r="4" spans="1:15" hidden="1"/>
    <row r="5" spans="1:15" ht="21.75" customHeight="1">
      <c r="A5" s="781" t="s">
        <v>1932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</row>
    <row r="6" spans="1:15" hidden="1"/>
    <row r="7" spans="1:15" ht="12.75" customHeight="1">
      <c r="A7" s="784" t="s">
        <v>32</v>
      </c>
      <c r="B7" s="784" t="s">
        <v>33</v>
      </c>
      <c r="C7" s="784" t="s">
        <v>34</v>
      </c>
      <c r="D7" s="784" t="s">
        <v>35</v>
      </c>
      <c r="E7" s="780" t="s">
        <v>328</v>
      </c>
      <c r="F7" s="792" t="s">
        <v>329</v>
      </c>
      <c r="G7" s="780" t="s">
        <v>147</v>
      </c>
      <c r="H7" s="780" t="s">
        <v>650</v>
      </c>
      <c r="I7" s="780" t="s">
        <v>651</v>
      </c>
      <c r="J7" s="780" t="s">
        <v>652</v>
      </c>
      <c r="K7" s="780" t="s">
        <v>1894</v>
      </c>
      <c r="L7" s="784" t="s">
        <v>5</v>
      </c>
      <c r="M7" s="780" t="s">
        <v>36</v>
      </c>
      <c r="N7" s="784" t="s">
        <v>254</v>
      </c>
      <c r="O7" s="785" t="s">
        <v>1895</v>
      </c>
    </row>
    <row r="8" spans="1:15">
      <c r="A8" s="784"/>
      <c r="B8" s="784"/>
      <c r="C8" s="784"/>
      <c r="D8" s="784"/>
      <c r="E8" s="784"/>
      <c r="F8" s="793"/>
      <c r="G8" s="780"/>
      <c r="H8" s="780"/>
      <c r="I8" s="780"/>
      <c r="J8" s="780"/>
      <c r="K8" s="780"/>
      <c r="L8" s="784"/>
      <c r="M8" s="780"/>
      <c r="N8" s="784"/>
      <c r="O8" s="786"/>
    </row>
    <row r="9" spans="1:15">
      <c r="A9" s="784"/>
      <c r="B9" s="784"/>
      <c r="C9" s="784"/>
      <c r="D9" s="784"/>
      <c r="E9" s="784"/>
      <c r="F9" s="793"/>
      <c r="G9" s="780"/>
      <c r="H9" s="780"/>
      <c r="I9" s="780"/>
      <c r="J9" s="780"/>
      <c r="K9" s="780"/>
      <c r="L9" s="784"/>
      <c r="M9" s="780"/>
      <c r="N9" s="784"/>
      <c r="O9" s="786"/>
    </row>
    <row r="10" spans="1:15" ht="16.5" customHeight="1">
      <c r="A10" s="91">
        <v>1</v>
      </c>
      <c r="B10" s="596">
        <v>1</v>
      </c>
      <c r="C10" s="93" t="s">
        <v>1000</v>
      </c>
      <c r="D10" s="93" t="s">
        <v>1001</v>
      </c>
      <c r="E10" s="93">
        <v>2</v>
      </c>
      <c r="F10" s="93" t="s">
        <v>44</v>
      </c>
      <c r="G10" s="597">
        <v>20.2</v>
      </c>
      <c r="H10" s="93">
        <v>40</v>
      </c>
      <c r="I10" s="93">
        <v>1</v>
      </c>
      <c r="J10" s="93">
        <f>I10*H10</f>
        <v>40</v>
      </c>
      <c r="K10" s="93" t="s">
        <v>1911</v>
      </c>
      <c r="L10" s="93" t="s">
        <v>1050</v>
      </c>
      <c r="M10" s="93"/>
      <c r="N10" s="93"/>
      <c r="O10" s="93" t="s">
        <v>1429</v>
      </c>
    </row>
    <row r="11" spans="1:15" ht="16.5" customHeight="1">
      <c r="A11" s="91">
        <v>2</v>
      </c>
      <c r="B11" s="596">
        <v>2</v>
      </c>
      <c r="C11" s="93" t="s">
        <v>271</v>
      </c>
      <c r="D11" s="93" t="s">
        <v>272</v>
      </c>
      <c r="E11" s="93">
        <v>2</v>
      </c>
      <c r="F11" s="93" t="s">
        <v>37</v>
      </c>
      <c r="G11" s="597">
        <v>20.2</v>
      </c>
      <c r="H11" s="93">
        <v>40</v>
      </c>
      <c r="I11" s="93">
        <v>1</v>
      </c>
      <c r="J11" s="93">
        <f t="shared" ref="J11:J74" si="0">I11*H11</f>
        <v>40</v>
      </c>
      <c r="K11" s="93" t="s">
        <v>1911</v>
      </c>
      <c r="L11" s="93" t="s">
        <v>1481</v>
      </c>
      <c r="M11" s="93"/>
      <c r="N11" s="93"/>
      <c r="O11" s="93" t="s">
        <v>1429</v>
      </c>
    </row>
    <row r="12" spans="1:15" ht="16.5" customHeight="1">
      <c r="A12" s="91">
        <v>3</v>
      </c>
      <c r="B12" s="596">
        <v>1</v>
      </c>
      <c r="C12" s="93" t="s">
        <v>373</v>
      </c>
      <c r="D12" s="93" t="s">
        <v>374</v>
      </c>
      <c r="E12" s="93">
        <v>2</v>
      </c>
      <c r="F12" s="93" t="s">
        <v>44</v>
      </c>
      <c r="G12" s="597">
        <v>20.2</v>
      </c>
      <c r="H12" s="93">
        <v>40</v>
      </c>
      <c r="I12" s="93">
        <v>1</v>
      </c>
      <c r="J12" s="93">
        <f t="shared" si="0"/>
        <v>40</v>
      </c>
      <c r="K12" s="93" t="s">
        <v>1911</v>
      </c>
      <c r="L12" s="93" t="s">
        <v>1050</v>
      </c>
      <c r="M12" s="93"/>
      <c r="N12" s="93"/>
      <c r="O12" s="93" t="s">
        <v>1430</v>
      </c>
    </row>
    <row r="13" spans="1:15" ht="16.5" customHeight="1">
      <c r="A13" s="91">
        <v>4</v>
      </c>
      <c r="B13" s="596">
        <v>2</v>
      </c>
      <c r="C13" s="93" t="s">
        <v>1431</v>
      </c>
      <c r="D13" s="93" t="s">
        <v>1002</v>
      </c>
      <c r="E13" s="93">
        <v>2</v>
      </c>
      <c r="F13" s="93" t="s">
        <v>44</v>
      </c>
      <c r="G13" s="597">
        <v>20.2</v>
      </c>
      <c r="H13" s="93">
        <v>40</v>
      </c>
      <c r="I13" s="93">
        <v>1</v>
      </c>
      <c r="J13" s="93">
        <f t="shared" si="0"/>
        <v>40</v>
      </c>
      <c r="K13" s="93" t="s">
        <v>1911</v>
      </c>
      <c r="L13" s="93" t="s">
        <v>1050</v>
      </c>
      <c r="M13" s="93"/>
      <c r="N13" s="93"/>
      <c r="O13" s="93" t="s">
        <v>1430</v>
      </c>
    </row>
    <row r="14" spans="1:15" ht="16.5" customHeight="1">
      <c r="A14" s="91">
        <v>5</v>
      </c>
      <c r="B14" s="596">
        <v>3</v>
      </c>
      <c r="C14" s="93" t="s">
        <v>330</v>
      </c>
      <c r="D14" s="93" t="s">
        <v>331</v>
      </c>
      <c r="E14" s="93">
        <v>2</v>
      </c>
      <c r="F14" s="93" t="s">
        <v>44</v>
      </c>
      <c r="G14" s="597">
        <v>20.2</v>
      </c>
      <c r="H14" s="93">
        <v>40</v>
      </c>
      <c r="I14" s="93">
        <v>1</v>
      </c>
      <c r="J14" s="93">
        <f t="shared" si="0"/>
        <v>40</v>
      </c>
      <c r="K14" s="93" t="s">
        <v>1911</v>
      </c>
      <c r="L14" s="93" t="s">
        <v>1050</v>
      </c>
      <c r="M14" s="93"/>
      <c r="N14" s="93"/>
      <c r="O14" s="93" t="s">
        <v>1430</v>
      </c>
    </row>
    <row r="15" spans="1:15" ht="16.5" customHeight="1">
      <c r="A15" s="91">
        <v>6</v>
      </c>
      <c r="B15" s="596">
        <v>4</v>
      </c>
      <c r="C15" s="93" t="s">
        <v>258</v>
      </c>
      <c r="D15" s="93" t="s">
        <v>259</v>
      </c>
      <c r="E15" s="93">
        <v>2</v>
      </c>
      <c r="F15" s="93" t="s">
        <v>37</v>
      </c>
      <c r="G15" s="597">
        <v>20.2</v>
      </c>
      <c r="H15" s="93">
        <v>40</v>
      </c>
      <c r="I15" s="93">
        <v>1</v>
      </c>
      <c r="J15" s="93">
        <f t="shared" si="0"/>
        <v>40</v>
      </c>
      <c r="K15" s="93" t="s">
        <v>1911</v>
      </c>
      <c r="L15" s="93" t="s">
        <v>1481</v>
      </c>
      <c r="M15" s="93"/>
      <c r="N15" s="93"/>
      <c r="O15" s="93" t="s">
        <v>1430</v>
      </c>
    </row>
    <row r="16" spans="1:15" ht="16.5" customHeight="1">
      <c r="A16" s="91">
        <v>7</v>
      </c>
      <c r="B16" s="596">
        <v>5</v>
      </c>
      <c r="C16" s="93" t="s">
        <v>1432</v>
      </c>
      <c r="D16" s="93" t="s">
        <v>1003</v>
      </c>
      <c r="E16" s="93">
        <v>2</v>
      </c>
      <c r="F16" s="93" t="s">
        <v>37</v>
      </c>
      <c r="G16" s="597">
        <v>20.2</v>
      </c>
      <c r="H16" s="93">
        <v>40</v>
      </c>
      <c r="I16" s="93">
        <v>1</v>
      </c>
      <c r="J16" s="93">
        <f t="shared" si="0"/>
        <v>40</v>
      </c>
      <c r="K16" s="93" t="s">
        <v>1911</v>
      </c>
      <c r="L16" s="93" t="s">
        <v>1481</v>
      </c>
      <c r="M16" s="93"/>
      <c r="N16" s="93"/>
      <c r="O16" s="93" t="s">
        <v>1430</v>
      </c>
    </row>
    <row r="17" spans="1:15" ht="16.5" customHeight="1">
      <c r="A17" s="91">
        <v>8</v>
      </c>
      <c r="B17" s="596">
        <v>1</v>
      </c>
      <c r="C17" s="93" t="s">
        <v>1433</v>
      </c>
      <c r="D17" s="93" t="s">
        <v>1006</v>
      </c>
      <c r="E17" s="93">
        <v>2</v>
      </c>
      <c r="F17" s="93" t="s">
        <v>44</v>
      </c>
      <c r="G17" s="597">
        <v>20.2</v>
      </c>
      <c r="H17" s="93">
        <v>40</v>
      </c>
      <c r="I17" s="93">
        <v>1</v>
      </c>
      <c r="J17" s="93">
        <f t="shared" si="0"/>
        <v>40</v>
      </c>
      <c r="K17" s="93" t="s">
        <v>1911</v>
      </c>
      <c r="L17" s="93" t="s">
        <v>1481</v>
      </c>
      <c r="M17" s="93"/>
      <c r="N17" s="93"/>
      <c r="O17" s="93" t="s">
        <v>1434</v>
      </c>
    </row>
    <row r="18" spans="1:15" ht="16.5" customHeight="1">
      <c r="A18" s="91">
        <v>9</v>
      </c>
      <c r="B18" s="596">
        <v>2</v>
      </c>
      <c r="C18" s="93" t="s">
        <v>1007</v>
      </c>
      <c r="D18" s="93" t="s">
        <v>1008</v>
      </c>
      <c r="E18" s="93">
        <v>2</v>
      </c>
      <c r="F18" s="93" t="s">
        <v>44</v>
      </c>
      <c r="G18" s="597">
        <v>20.2</v>
      </c>
      <c r="H18" s="93">
        <v>40</v>
      </c>
      <c r="I18" s="93">
        <v>2</v>
      </c>
      <c r="J18" s="93">
        <f t="shared" si="0"/>
        <v>80</v>
      </c>
      <c r="K18" s="93" t="s">
        <v>1911</v>
      </c>
      <c r="L18" s="93" t="s">
        <v>1050</v>
      </c>
      <c r="M18" s="93"/>
      <c r="N18" s="93"/>
      <c r="O18" s="93" t="s">
        <v>1434</v>
      </c>
    </row>
    <row r="19" spans="1:15" ht="16.5" customHeight="1">
      <c r="A19" s="91">
        <v>10</v>
      </c>
      <c r="B19" s="596">
        <v>3</v>
      </c>
      <c r="C19" s="93" t="s">
        <v>273</v>
      </c>
      <c r="D19" s="93" t="s">
        <v>274</v>
      </c>
      <c r="E19" s="93">
        <v>2</v>
      </c>
      <c r="F19" s="93" t="s">
        <v>37</v>
      </c>
      <c r="G19" s="597">
        <v>20.2</v>
      </c>
      <c r="H19" s="93">
        <v>40</v>
      </c>
      <c r="I19" s="93">
        <v>1</v>
      </c>
      <c r="J19" s="93">
        <f t="shared" si="0"/>
        <v>40</v>
      </c>
      <c r="K19" s="93" t="s">
        <v>1911</v>
      </c>
      <c r="L19" s="93" t="s">
        <v>1050</v>
      </c>
      <c r="M19" s="93"/>
      <c r="N19" s="93"/>
      <c r="O19" s="93" t="s">
        <v>1434</v>
      </c>
    </row>
    <row r="20" spans="1:15" ht="16.5" customHeight="1">
      <c r="A20" s="91">
        <v>11</v>
      </c>
      <c r="B20" s="596">
        <v>4</v>
      </c>
      <c r="C20" s="93" t="s">
        <v>332</v>
      </c>
      <c r="D20" s="93" t="s">
        <v>333</v>
      </c>
      <c r="E20" s="93">
        <v>2</v>
      </c>
      <c r="F20" s="93" t="s">
        <v>44</v>
      </c>
      <c r="G20" s="597">
        <v>20.2</v>
      </c>
      <c r="H20" s="93">
        <v>40</v>
      </c>
      <c r="I20" s="93">
        <v>3</v>
      </c>
      <c r="J20" s="93">
        <f t="shared" si="0"/>
        <v>120</v>
      </c>
      <c r="K20" s="93" t="s">
        <v>1911</v>
      </c>
      <c r="L20" s="93" t="s">
        <v>1050</v>
      </c>
      <c r="M20" s="93"/>
      <c r="N20" s="93"/>
      <c r="O20" s="93" t="s">
        <v>1434</v>
      </c>
    </row>
    <row r="21" spans="1:15" ht="16.5" customHeight="1">
      <c r="A21" s="91">
        <v>12</v>
      </c>
      <c r="B21" s="596">
        <v>5</v>
      </c>
      <c r="C21" s="93" t="s">
        <v>1004</v>
      </c>
      <c r="D21" s="93" t="s">
        <v>1005</v>
      </c>
      <c r="E21" s="93">
        <v>2</v>
      </c>
      <c r="F21" s="93" t="s">
        <v>37</v>
      </c>
      <c r="G21" s="597">
        <v>20.2</v>
      </c>
      <c r="H21" s="93">
        <v>40</v>
      </c>
      <c r="I21" s="93">
        <v>1</v>
      </c>
      <c r="J21" s="93">
        <f t="shared" si="0"/>
        <v>40</v>
      </c>
      <c r="K21" s="93" t="s">
        <v>1911</v>
      </c>
      <c r="L21" s="93" t="s">
        <v>1481</v>
      </c>
      <c r="M21" s="93"/>
      <c r="N21" s="93"/>
      <c r="O21" s="93" t="s">
        <v>1434</v>
      </c>
    </row>
    <row r="22" spans="1:15" ht="16.5" customHeight="1">
      <c r="A22" s="91">
        <v>13</v>
      </c>
      <c r="B22" s="596">
        <v>1</v>
      </c>
      <c r="C22" s="93" t="s">
        <v>1435</v>
      </c>
      <c r="D22" s="93" t="s">
        <v>366</v>
      </c>
      <c r="E22" s="93">
        <v>2</v>
      </c>
      <c r="F22" s="93" t="s">
        <v>37</v>
      </c>
      <c r="G22" s="597">
        <v>20.2</v>
      </c>
      <c r="H22" s="93">
        <v>40</v>
      </c>
      <c r="I22" s="93">
        <v>4</v>
      </c>
      <c r="J22" s="93">
        <f t="shared" si="0"/>
        <v>160</v>
      </c>
      <c r="K22" s="93" t="s">
        <v>1911</v>
      </c>
      <c r="L22" s="93" t="s">
        <v>1481</v>
      </c>
      <c r="M22" s="93"/>
      <c r="N22" s="93"/>
      <c r="O22" s="93" t="s">
        <v>1436</v>
      </c>
    </row>
    <row r="23" spans="1:15" ht="16.5" customHeight="1">
      <c r="A23" s="91">
        <v>14</v>
      </c>
      <c r="B23" s="596">
        <v>2</v>
      </c>
      <c r="C23" s="93" t="s">
        <v>1437</v>
      </c>
      <c r="D23" s="93" t="s">
        <v>1009</v>
      </c>
      <c r="E23" s="93">
        <v>2</v>
      </c>
      <c r="F23" s="93" t="s">
        <v>44</v>
      </c>
      <c r="G23" s="597">
        <v>20.2</v>
      </c>
      <c r="H23" s="93">
        <v>40</v>
      </c>
      <c r="I23" s="93">
        <v>1</v>
      </c>
      <c r="J23" s="93">
        <f t="shared" si="0"/>
        <v>40</v>
      </c>
      <c r="K23" s="93" t="s">
        <v>1911</v>
      </c>
      <c r="L23" s="93" t="s">
        <v>1481</v>
      </c>
      <c r="M23" s="93"/>
      <c r="N23" s="93"/>
      <c r="O23" s="93" t="s">
        <v>1436</v>
      </c>
    </row>
    <row r="24" spans="1:15" ht="16.5" customHeight="1">
      <c r="A24" s="91">
        <v>15</v>
      </c>
      <c r="B24" s="596">
        <v>3</v>
      </c>
      <c r="C24" s="93" t="s">
        <v>1438</v>
      </c>
      <c r="D24" s="93" t="s">
        <v>555</v>
      </c>
      <c r="E24" s="93">
        <v>2</v>
      </c>
      <c r="F24" s="93" t="s">
        <v>44</v>
      </c>
      <c r="G24" s="597">
        <v>20.2</v>
      </c>
      <c r="H24" s="93">
        <v>40</v>
      </c>
      <c r="I24" s="93">
        <v>1</v>
      </c>
      <c r="J24" s="93">
        <f t="shared" si="0"/>
        <v>40</v>
      </c>
      <c r="K24" s="93" t="s">
        <v>1911</v>
      </c>
      <c r="L24" s="93" t="s">
        <v>1481</v>
      </c>
      <c r="M24" s="93"/>
      <c r="N24" s="93"/>
      <c r="O24" s="93" t="s">
        <v>1436</v>
      </c>
    </row>
    <row r="25" spans="1:15" ht="16.5" customHeight="1">
      <c r="A25" s="91">
        <v>16</v>
      </c>
      <c r="B25" s="596">
        <v>1</v>
      </c>
      <c r="C25" s="93" t="s">
        <v>277</v>
      </c>
      <c r="D25" s="93" t="s">
        <v>278</v>
      </c>
      <c r="E25" s="93">
        <v>2</v>
      </c>
      <c r="F25" s="93" t="s">
        <v>365</v>
      </c>
      <c r="G25" s="597">
        <v>20.2</v>
      </c>
      <c r="H25" s="93">
        <v>40</v>
      </c>
      <c r="I25" s="93">
        <v>4</v>
      </c>
      <c r="J25" s="93">
        <f t="shared" si="0"/>
        <v>160</v>
      </c>
      <c r="K25" s="93" t="s">
        <v>1911</v>
      </c>
      <c r="L25" s="93" t="s">
        <v>1481</v>
      </c>
      <c r="M25" s="93"/>
      <c r="N25" s="93"/>
      <c r="O25" s="93" t="s">
        <v>1439</v>
      </c>
    </row>
    <row r="26" spans="1:15" ht="16.5" customHeight="1">
      <c r="A26" s="91">
        <v>17</v>
      </c>
      <c r="B26" s="598">
        <v>2</v>
      </c>
      <c r="C26" s="93" t="s">
        <v>1010</v>
      </c>
      <c r="D26" s="93" t="s">
        <v>1440</v>
      </c>
      <c r="E26" s="93">
        <v>2</v>
      </c>
      <c r="F26" s="93" t="s">
        <v>37</v>
      </c>
      <c r="G26" s="597">
        <v>20.2</v>
      </c>
      <c r="H26" s="93">
        <v>40</v>
      </c>
      <c r="I26" s="93">
        <v>1</v>
      </c>
      <c r="J26" s="93">
        <f t="shared" si="0"/>
        <v>40</v>
      </c>
      <c r="K26" s="93" t="s">
        <v>1911</v>
      </c>
      <c r="L26" s="93" t="s">
        <v>1481</v>
      </c>
      <c r="M26" s="93"/>
      <c r="N26" s="93"/>
      <c r="O26" s="93" t="s">
        <v>1439</v>
      </c>
    </row>
    <row r="27" spans="1:15" ht="16.5" customHeight="1">
      <c r="A27" s="91">
        <v>18</v>
      </c>
      <c r="B27" s="598">
        <v>1</v>
      </c>
      <c r="C27" s="93" t="s">
        <v>1011</v>
      </c>
      <c r="D27" s="93" t="s">
        <v>1012</v>
      </c>
      <c r="E27" s="93">
        <v>2</v>
      </c>
      <c r="F27" s="93" t="s">
        <v>44</v>
      </c>
      <c r="G27" s="597">
        <v>20.2</v>
      </c>
      <c r="H27" s="93">
        <v>40</v>
      </c>
      <c r="I27" s="93">
        <v>3</v>
      </c>
      <c r="J27" s="93">
        <f t="shared" si="0"/>
        <v>120</v>
      </c>
      <c r="K27" s="93" t="s">
        <v>1911</v>
      </c>
      <c r="L27" s="93" t="s">
        <v>1476</v>
      </c>
      <c r="M27" s="93"/>
      <c r="N27" s="93"/>
      <c r="O27" s="93" t="s">
        <v>1442</v>
      </c>
    </row>
    <row r="28" spans="1:15" ht="16.5" customHeight="1">
      <c r="A28" s="91">
        <v>19</v>
      </c>
      <c r="B28" s="598">
        <v>1</v>
      </c>
      <c r="C28" s="93" t="s">
        <v>1443</v>
      </c>
      <c r="D28" s="93" t="s">
        <v>260</v>
      </c>
      <c r="E28" s="93">
        <v>2</v>
      </c>
      <c r="F28" s="93" t="s">
        <v>1444</v>
      </c>
      <c r="G28" s="597">
        <v>20.2</v>
      </c>
      <c r="H28" s="93">
        <v>40</v>
      </c>
      <c r="I28" s="93">
        <v>2</v>
      </c>
      <c r="J28" s="93">
        <f t="shared" si="0"/>
        <v>80</v>
      </c>
      <c r="K28" s="93" t="s">
        <v>1911</v>
      </c>
      <c r="L28" s="93" t="s">
        <v>1481</v>
      </c>
      <c r="M28" s="93"/>
      <c r="N28" s="93"/>
      <c r="O28" s="93" t="s">
        <v>1445</v>
      </c>
    </row>
    <row r="29" spans="1:15" ht="16.5" customHeight="1">
      <c r="A29" s="91">
        <v>20</v>
      </c>
      <c r="B29" s="598">
        <v>2</v>
      </c>
      <c r="C29" s="93" t="s">
        <v>1013</v>
      </c>
      <c r="D29" s="93" t="s">
        <v>1014</v>
      </c>
      <c r="E29" s="93">
        <v>2</v>
      </c>
      <c r="F29" s="93" t="s">
        <v>44</v>
      </c>
      <c r="G29" s="597">
        <v>20.2</v>
      </c>
      <c r="H29" s="93">
        <v>40</v>
      </c>
      <c r="I29" s="93">
        <v>3</v>
      </c>
      <c r="J29" s="93">
        <f t="shared" si="0"/>
        <v>120</v>
      </c>
      <c r="K29" s="93" t="s">
        <v>1911</v>
      </c>
      <c r="L29" s="93" t="s">
        <v>1050</v>
      </c>
      <c r="M29" s="93"/>
      <c r="N29" s="93"/>
      <c r="O29" s="93" t="s">
        <v>1445</v>
      </c>
    </row>
    <row r="30" spans="1:15" ht="16.5" customHeight="1">
      <c r="A30" s="91">
        <v>21</v>
      </c>
      <c r="B30" s="598">
        <v>1</v>
      </c>
      <c r="C30" s="93" t="s">
        <v>1015</v>
      </c>
      <c r="D30" s="93" t="s">
        <v>1016</v>
      </c>
      <c r="E30" s="93">
        <v>2</v>
      </c>
      <c r="F30" s="93" t="s">
        <v>37</v>
      </c>
      <c r="G30" s="597">
        <v>20.2</v>
      </c>
      <c r="H30" s="93">
        <v>40</v>
      </c>
      <c r="I30" s="93">
        <v>1</v>
      </c>
      <c r="J30" s="93">
        <f t="shared" si="0"/>
        <v>40</v>
      </c>
      <c r="K30" s="93" t="s">
        <v>1911</v>
      </c>
      <c r="L30" s="93" t="s">
        <v>1481</v>
      </c>
      <c r="M30" s="93"/>
      <c r="N30" s="93"/>
      <c r="O30" s="93" t="s">
        <v>1446</v>
      </c>
    </row>
    <row r="31" spans="1:15" ht="16.5" customHeight="1">
      <c r="A31" s="91">
        <v>22</v>
      </c>
      <c r="B31" s="598">
        <v>1</v>
      </c>
      <c r="C31" s="93" t="s">
        <v>283</v>
      </c>
      <c r="D31" s="93" t="s">
        <v>284</v>
      </c>
      <c r="E31" s="93">
        <v>2</v>
      </c>
      <c r="F31" s="93" t="s">
        <v>44</v>
      </c>
      <c r="G31" s="597">
        <v>20.2</v>
      </c>
      <c r="H31" s="93">
        <v>40</v>
      </c>
      <c r="I31" s="93">
        <v>4</v>
      </c>
      <c r="J31" s="93">
        <f t="shared" si="0"/>
        <v>160</v>
      </c>
      <c r="K31" s="93" t="s">
        <v>1911</v>
      </c>
      <c r="L31" s="93" t="s">
        <v>1050</v>
      </c>
      <c r="M31" s="93"/>
      <c r="N31" s="93"/>
      <c r="O31" s="93" t="s">
        <v>1447</v>
      </c>
    </row>
    <row r="32" spans="1:15" s="134" customFormat="1" ht="16.5" customHeight="1">
      <c r="A32" s="91">
        <v>23</v>
      </c>
      <c r="B32" s="598">
        <v>2</v>
      </c>
      <c r="C32" s="93" t="s">
        <v>1017</v>
      </c>
      <c r="D32" s="93" t="s">
        <v>1448</v>
      </c>
      <c r="E32" s="93">
        <v>2</v>
      </c>
      <c r="F32" s="93" t="s">
        <v>44</v>
      </c>
      <c r="G32" s="597">
        <v>20.2</v>
      </c>
      <c r="H32" s="93">
        <v>40</v>
      </c>
      <c r="I32" s="93">
        <v>2</v>
      </c>
      <c r="J32" s="93">
        <f t="shared" si="0"/>
        <v>80</v>
      </c>
      <c r="K32" s="93" t="s">
        <v>1911</v>
      </c>
      <c r="L32" s="93" t="s">
        <v>1050</v>
      </c>
      <c r="M32" s="93"/>
      <c r="N32" s="93"/>
      <c r="O32" s="93" t="s">
        <v>1447</v>
      </c>
    </row>
    <row r="33" spans="1:15" ht="16.5" customHeight="1">
      <c r="A33" s="91">
        <v>24</v>
      </c>
      <c r="B33" s="598">
        <v>3</v>
      </c>
      <c r="C33" s="93" t="s">
        <v>285</v>
      </c>
      <c r="D33" s="93" t="s">
        <v>286</v>
      </c>
      <c r="E33" s="93">
        <v>2</v>
      </c>
      <c r="F33" s="93" t="s">
        <v>37</v>
      </c>
      <c r="G33" s="597">
        <v>20.2</v>
      </c>
      <c r="H33" s="93">
        <v>40</v>
      </c>
      <c r="I33" s="93">
        <v>1</v>
      </c>
      <c r="J33" s="93">
        <f t="shared" si="0"/>
        <v>40</v>
      </c>
      <c r="K33" s="93" t="s">
        <v>1911</v>
      </c>
      <c r="L33" s="93" t="s">
        <v>1481</v>
      </c>
      <c r="M33" s="93"/>
      <c r="N33" s="93"/>
      <c r="O33" s="93" t="s">
        <v>1447</v>
      </c>
    </row>
    <row r="34" spans="1:15" ht="16.5" customHeight="1">
      <c r="A34" s="91">
        <v>25</v>
      </c>
      <c r="B34" s="598">
        <v>4</v>
      </c>
      <c r="C34" s="93" t="s">
        <v>1019</v>
      </c>
      <c r="D34" s="93" t="s">
        <v>1020</v>
      </c>
      <c r="E34" s="93">
        <v>2</v>
      </c>
      <c r="F34" s="93" t="s">
        <v>44</v>
      </c>
      <c r="G34" s="597">
        <v>20.2</v>
      </c>
      <c r="H34" s="93">
        <v>40</v>
      </c>
      <c r="I34" s="93">
        <v>1</v>
      </c>
      <c r="J34" s="93">
        <f t="shared" si="0"/>
        <v>40</v>
      </c>
      <c r="K34" s="93" t="s">
        <v>1911</v>
      </c>
      <c r="L34" s="93" t="s">
        <v>1050</v>
      </c>
      <c r="M34" s="93"/>
      <c r="N34" s="93"/>
      <c r="O34" s="93" t="s">
        <v>1447</v>
      </c>
    </row>
    <row r="35" spans="1:15" ht="16.5" customHeight="1">
      <c r="A35" s="91">
        <v>26</v>
      </c>
      <c r="B35" s="598">
        <v>5</v>
      </c>
      <c r="C35" s="93" t="s">
        <v>287</v>
      </c>
      <c r="D35" s="93" t="s">
        <v>1018</v>
      </c>
      <c r="E35" s="93">
        <v>2</v>
      </c>
      <c r="F35" s="93" t="s">
        <v>44</v>
      </c>
      <c r="G35" s="597">
        <v>20.2</v>
      </c>
      <c r="H35" s="93">
        <v>40</v>
      </c>
      <c r="I35" s="93">
        <v>1</v>
      </c>
      <c r="J35" s="93">
        <f t="shared" si="0"/>
        <v>40</v>
      </c>
      <c r="K35" s="93" t="s">
        <v>1911</v>
      </c>
      <c r="L35" s="93" t="s">
        <v>1481</v>
      </c>
      <c r="M35" s="93"/>
      <c r="N35" s="93"/>
      <c r="O35" s="93" t="s">
        <v>1447</v>
      </c>
    </row>
    <row r="36" spans="1:15" ht="16.5" customHeight="1">
      <c r="A36" s="91">
        <v>27</v>
      </c>
      <c r="B36" s="596">
        <v>1</v>
      </c>
      <c r="C36" s="93" t="s">
        <v>1021</v>
      </c>
      <c r="D36" s="93" t="s">
        <v>1022</v>
      </c>
      <c r="E36" s="93">
        <v>2</v>
      </c>
      <c r="F36" s="93" t="s">
        <v>37</v>
      </c>
      <c r="G36" s="597">
        <v>20.2</v>
      </c>
      <c r="H36" s="93">
        <v>40</v>
      </c>
      <c r="I36" s="93">
        <v>1</v>
      </c>
      <c r="J36" s="93">
        <f t="shared" si="0"/>
        <v>40</v>
      </c>
      <c r="K36" s="93" t="s">
        <v>1911</v>
      </c>
      <c r="L36" s="93" t="s">
        <v>1481</v>
      </c>
      <c r="M36" s="93"/>
      <c r="N36" s="93"/>
      <c r="O36" s="93" t="s">
        <v>1449</v>
      </c>
    </row>
    <row r="37" spans="1:15" ht="16.5" customHeight="1">
      <c r="A37" s="91">
        <v>28</v>
      </c>
      <c r="B37" s="596">
        <v>2</v>
      </c>
      <c r="C37" s="93" t="s">
        <v>1023</v>
      </c>
      <c r="D37" s="93" t="s">
        <v>1024</v>
      </c>
      <c r="E37" s="93">
        <v>2</v>
      </c>
      <c r="F37" s="93" t="s">
        <v>44</v>
      </c>
      <c r="G37" s="597">
        <v>20.2</v>
      </c>
      <c r="H37" s="93">
        <v>40</v>
      </c>
      <c r="I37" s="93">
        <v>1</v>
      </c>
      <c r="J37" s="93">
        <f t="shared" si="0"/>
        <v>40</v>
      </c>
      <c r="K37" s="93" t="s">
        <v>1911</v>
      </c>
      <c r="L37" s="93" t="s">
        <v>1050</v>
      </c>
      <c r="M37" s="93"/>
      <c r="N37" s="93"/>
      <c r="O37" s="93" t="s">
        <v>1449</v>
      </c>
    </row>
    <row r="38" spans="1:15" ht="16.5" customHeight="1">
      <c r="A38" s="91">
        <v>29</v>
      </c>
      <c r="B38" s="596">
        <v>1</v>
      </c>
      <c r="C38" s="93" t="s">
        <v>281</v>
      </c>
      <c r="D38" s="93" t="s">
        <v>282</v>
      </c>
      <c r="E38" s="93">
        <v>2</v>
      </c>
      <c r="F38" s="93" t="s">
        <v>44</v>
      </c>
      <c r="G38" s="597">
        <v>20.2</v>
      </c>
      <c r="H38" s="93">
        <v>40</v>
      </c>
      <c r="I38" s="93">
        <v>3</v>
      </c>
      <c r="J38" s="93">
        <f t="shared" si="0"/>
        <v>120</v>
      </c>
      <c r="K38" s="93" t="s">
        <v>1911</v>
      </c>
      <c r="L38" s="93" t="s">
        <v>1050</v>
      </c>
      <c r="M38" s="93"/>
      <c r="N38" s="93"/>
      <c r="O38" s="93" t="s">
        <v>1450</v>
      </c>
    </row>
    <row r="39" spans="1:15" ht="16.5" customHeight="1">
      <c r="A39" s="91">
        <v>30</v>
      </c>
      <c r="B39" s="596">
        <v>2</v>
      </c>
      <c r="C39" s="93" t="s">
        <v>1025</v>
      </c>
      <c r="D39" s="93" t="s">
        <v>280</v>
      </c>
      <c r="E39" s="93">
        <v>2</v>
      </c>
      <c r="F39" s="93" t="s">
        <v>37</v>
      </c>
      <c r="G39" s="597">
        <v>20.2</v>
      </c>
      <c r="H39" s="93">
        <v>40</v>
      </c>
      <c r="I39" s="93">
        <v>5</v>
      </c>
      <c r="J39" s="93">
        <f t="shared" si="0"/>
        <v>200</v>
      </c>
      <c r="K39" s="93" t="s">
        <v>1911</v>
      </c>
      <c r="L39" s="93" t="s">
        <v>1481</v>
      </c>
      <c r="M39" s="93"/>
      <c r="N39" s="93"/>
      <c r="O39" s="93" t="s">
        <v>1450</v>
      </c>
    </row>
    <row r="40" spans="1:15" ht="16.5" customHeight="1">
      <c r="A40" s="91">
        <v>31</v>
      </c>
      <c r="B40" s="596">
        <v>3</v>
      </c>
      <c r="C40" s="93" t="s">
        <v>370</v>
      </c>
      <c r="D40" s="93" t="s">
        <v>1451</v>
      </c>
      <c r="E40" s="93">
        <v>2</v>
      </c>
      <c r="F40" s="93" t="s">
        <v>37</v>
      </c>
      <c r="G40" s="597">
        <v>20.2</v>
      </c>
      <c r="H40" s="93">
        <v>40</v>
      </c>
      <c r="I40" s="93">
        <v>4</v>
      </c>
      <c r="J40" s="93">
        <f t="shared" si="0"/>
        <v>160</v>
      </c>
      <c r="K40" s="93" t="s">
        <v>1911</v>
      </c>
      <c r="L40" s="93" t="s">
        <v>1050</v>
      </c>
      <c r="M40" s="93"/>
      <c r="N40" s="93"/>
      <c r="O40" s="93" t="s">
        <v>1450</v>
      </c>
    </row>
    <row r="41" spans="1:15" ht="16.5" customHeight="1">
      <c r="A41" s="91">
        <v>32</v>
      </c>
      <c r="B41" s="596">
        <v>4</v>
      </c>
      <c r="C41" s="93" t="s">
        <v>1452</v>
      </c>
      <c r="D41" s="93" t="s">
        <v>279</v>
      </c>
      <c r="E41" s="93">
        <v>2</v>
      </c>
      <c r="F41" s="93" t="s">
        <v>1444</v>
      </c>
      <c r="G41" s="597">
        <v>20.2</v>
      </c>
      <c r="H41" s="93">
        <v>40</v>
      </c>
      <c r="I41" s="93">
        <v>3</v>
      </c>
      <c r="J41" s="93">
        <f t="shared" si="0"/>
        <v>120</v>
      </c>
      <c r="K41" s="93" t="s">
        <v>1911</v>
      </c>
      <c r="L41" s="93" t="s">
        <v>1481</v>
      </c>
      <c r="M41" s="93"/>
      <c r="N41" s="93"/>
      <c r="O41" s="93" t="s">
        <v>1450</v>
      </c>
    </row>
    <row r="42" spans="1:15" ht="16.5" customHeight="1">
      <c r="A42" s="91">
        <v>33</v>
      </c>
      <c r="B42" s="596">
        <v>1</v>
      </c>
      <c r="C42" s="93" t="s">
        <v>486</v>
      </c>
      <c r="D42" s="93" t="s">
        <v>1453</v>
      </c>
      <c r="E42" s="93">
        <v>2</v>
      </c>
      <c r="F42" s="93" t="s">
        <v>37</v>
      </c>
      <c r="G42" s="597">
        <v>20.2</v>
      </c>
      <c r="H42" s="93">
        <v>40</v>
      </c>
      <c r="I42" s="93">
        <v>1</v>
      </c>
      <c r="J42" s="93">
        <f t="shared" si="0"/>
        <v>40</v>
      </c>
      <c r="K42" s="93" t="s">
        <v>1911</v>
      </c>
      <c r="L42" s="93" t="s">
        <v>1481</v>
      </c>
      <c r="M42" s="93"/>
      <c r="N42" s="93"/>
      <c r="O42" s="93" t="s">
        <v>1454</v>
      </c>
    </row>
    <row r="43" spans="1:15" ht="16.5" customHeight="1">
      <c r="A43" s="91">
        <v>34</v>
      </c>
      <c r="B43" s="596">
        <v>2</v>
      </c>
      <c r="C43" s="93" t="s">
        <v>1455</v>
      </c>
      <c r="D43" s="93" t="s">
        <v>1037</v>
      </c>
      <c r="E43" s="93">
        <v>2</v>
      </c>
      <c r="F43" s="93" t="s">
        <v>37</v>
      </c>
      <c r="G43" s="597">
        <v>20.2</v>
      </c>
      <c r="H43" s="93">
        <v>40</v>
      </c>
      <c r="I43" s="93">
        <v>1</v>
      </c>
      <c r="J43" s="93">
        <f t="shared" si="0"/>
        <v>40</v>
      </c>
      <c r="K43" s="93" t="s">
        <v>1911</v>
      </c>
      <c r="L43" s="93" t="s">
        <v>1050</v>
      </c>
      <c r="M43" s="93"/>
      <c r="N43" s="93"/>
      <c r="O43" s="93" t="s">
        <v>1454</v>
      </c>
    </row>
    <row r="44" spans="1:15" ht="16.5" customHeight="1">
      <c r="A44" s="91">
        <v>35</v>
      </c>
      <c r="B44" s="596">
        <v>3</v>
      </c>
      <c r="C44" s="93" t="s">
        <v>1034</v>
      </c>
      <c r="D44" s="93" t="s">
        <v>375</v>
      </c>
      <c r="E44" s="93">
        <v>2</v>
      </c>
      <c r="F44" s="93" t="s">
        <v>1444</v>
      </c>
      <c r="G44" s="597">
        <v>20.2</v>
      </c>
      <c r="H44" s="93">
        <v>40</v>
      </c>
      <c r="I44" s="93">
        <v>3</v>
      </c>
      <c r="J44" s="93">
        <f t="shared" si="0"/>
        <v>120</v>
      </c>
      <c r="K44" s="93" t="s">
        <v>1911</v>
      </c>
      <c r="L44" s="93" t="s">
        <v>1481</v>
      </c>
      <c r="M44" s="93"/>
      <c r="N44" s="93"/>
      <c r="O44" s="93" t="s">
        <v>1454</v>
      </c>
    </row>
    <row r="45" spans="1:15" ht="16.5" customHeight="1">
      <c r="A45" s="91">
        <v>36</v>
      </c>
      <c r="B45" s="596">
        <v>4</v>
      </c>
      <c r="C45" s="93" t="s">
        <v>552</v>
      </c>
      <c r="D45" s="93" t="s">
        <v>1456</v>
      </c>
      <c r="E45" s="93">
        <v>2</v>
      </c>
      <c r="F45" s="93" t="s">
        <v>37</v>
      </c>
      <c r="G45" s="597">
        <v>20.2</v>
      </c>
      <c r="H45" s="93">
        <v>40</v>
      </c>
      <c r="I45" s="93">
        <v>1</v>
      </c>
      <c r="J45" s="93">
        <f t="shared" si="0"/>
        <v>40</v>
      </c>
      <c r="K45" s="93" t="s">
        <v>1911</v>
      </c>
      <c r="L45" s="93" t="s">
        <v>1481</v>
      </c>
      <c r="M45" s="93"/>
      <c r="N45" s="93"/>
      <c r="O45" s="93" t="s">
        <v>1454</v>
      </c>
    </row>
    <row r="46" spans="1:15" ht="16.5" customHeight="1">
      <c r="A46" s="91">
        <v>37</v>
      </c>
      <c r="B46" s="596">
        <v>5</v>
      </c>
      <c r="C46" s="93" t="s">
        <v>1035</v>
      </c>
      <c r="D46" s="93" t="s">
        <v>1036</v>
      </c>
      <c r="E46" s="93">
        <v>2</v>
      </c>
      <c r="F46" s="93" t="s">
        <v>44</v>
      </c>
      <c r="G46" s="597">
        <v>20.2</v>
      </c>
      <c r="H46" s="93">
        <v>40</v>
      </c>
      <c r="I46" s="93">
        <v>1</v>
      </c>
      <c r="J46" s="93">
        <f t="shared" si="0"/>
        <v>40</v>
      </c>
      <c r="K46" s="93" t="s">
        <v>1911</v>
      </c>
      <c r="L46" s="93" t="s">
        <v>1050</v>
      </c>
      <c r="M46" s="93"/>
      <c r="N46" s="93"/>
      <c r="O46" s="93" t="s">
        <v>1454</v>
      </c>
    </row>
    <row r="47" spans="1:15" ht="16.5" customHeight="1">
      <c r="A47" s="91">
        <v>38</v>
      </c>
      <c r="B47" s="596">
        <v>1</v>
      </c>
      <c r="C47" s="93" t="s">
        <v>1026</v>
      </c>
      <c r="D47" s="93" t="s">
        <v>1027</v>
      </c>
      <c r="E47" s="93">
        <v>2</v>
      </c>
      <c r="F47" s="93" t="s">
        <v>44</v>
      </c>
      <c r="G47" s="597">
        <v>20.2</v>
      </c>
      <c r="H47" s="93">
        <v>40</v>
      </c>
      <c r="I47" s="93">
        <v>3</v>
      </c>
      <c r="J47" s="93">
        <f t="shared" si="0"/>
        <v>120</v>
      </c>
      <c r="K47" s="93" t="s">
        <v>1911</v>
      </c>
      <c r="L47" s="93" t="s">
        <v>1476</v>
      </c>
      <c r="M47" s="93"/>
      <c r="N47" s="93"/>
      <c r="O47" s="93" t="s">
        <v>1457</v>
      </c>
    </row>
    <row r="48" spans="1:15" ht="16.5" customHeight="1">
      <c r="A48" s="91">
        <v>39</v>
      </c>
      <c r="B48" s="596">
        <v>2</v>
      </c>
      <c r="C48" s="93" t="s">
        <v>924</v>
      </c>
      <c r="D48" s="93" t="s">
        <v>1028</v>
      </c>
      <c r="E48" s="93">
        <v>2</v>
      </c>
      <c r="F48" s="93" t="s">
        <v>44</v>
      </c>
      <c r="G48" s="597">
        <v>20.2</v>
      </c>
      <c r="H48" s="93">
        <v>40</v>
      </c>
      <c r="I48" s="93">
        <v>2</v>
      </c>
      <c r="J48" s="93">
        <f t="shared" si="0"/>
        <v>80</v>
      </c>
      <c r="K48" s="93" t="s">
        <v>1911</v>
      </c>
      <c r="L48" s="93" t="s">
        <v>1050</v>
      </c>
      <c r="M48" s="93"/>
      <c r="N48" s="93"/>
      <c r="O48" s="93" t="s">
        <v>1458</v>
      </c>
    </row>
    <row r="49" spans="1:15" ht="16.5" customHeight="1">
      <c r="A49" s="91">
        <v>40</v>
      </c>
      <c r="B49" s="596">
        <v>3</v>
      </c>
      <c r="C49" s="93" t="s">
        <v>73</v>
      </c>
      <c r="D49" s="93" t="s">
        <v>364</v>
      </c>
      <c r="E49" s="93">
        <v>2</v>
      </c>
      <c r="F49" s="93" t="s">
        <v>1444</v>
      </c>
      <c r="G49" s="597">
        <v>20.2</v>
      </c>
      <c r="H49" s="93">
        <v>40</v>
      </c>
      <c r="I49" s="93">
        <v>5</v>
      </c>
      <c r="J49" s="93">
        <f t="shared" si="0"/>
        <v>200</v>
      </c>
      <c r="K49" s="93" t="s">
        <v>1911</v>
      </c>
      <c r="L49" s="93" t="s">
        <v>1481</v>
      </c>
      <c r="M49" s="93"/>
      <c r="N49" s="93"/>
      <c r="O49" s="93" t="s">
        <v>1458</v>
      </c>
    </row>
    <row r="50" spans="1:15" ht="16.5" customHeight="1">
      <c r="A50" s="91">
        <v>41</v>
      </c>
      <c r="B50" s="596">
        <v>1</v>
      </c>
      <c r="C50" s="93" t="s">
        <v>368</v>
      </c>
      <c r="D50" s="93" t="s">
        <v>369</v>
      </c>
      <c r="E50" s="93">
        <v>2</v>
      </c>
      <c r="F50" s="93" t="s">
        <v>37</v>
      </c>
      <c r="G50" s="597">
        <v>20.2</v>
      </c>
      <c r="H50" s="93">
        <v>40</v>
      </c>
      <c r="I50" s="93">
        <v>1</v>
      </c>
      <c r="J50" s="93">
        <f t="shared" si="0"/>
        <v>40</v>
      </c>
      <c r="K50" s="93" t="s">
        <v>1911</v>
      </c>
      <c r="L50" s="93" t="s">
        <v>1050</v>
      </c>
      <c r="M50" s="93"/>
      <c r="N50" s="93"/>
      <c r="O50" s="93" t="s">
        <v>1459</v>
      </c>
    </row>
    <row r="51" spans="1:15" ht="16.5" customHeight="1">
      <c r="A51" s="91">
        <v>42</v>
      </c>
      <c r="B51" s="596">
        <v>1</v>
      </c>
      <c r="C51" s="93" t="s">
        <v>261</v>
      </c>
      <c r="D51" s="93" t="s">
        <v>1460</v>
      </c>
      <c r="E51" s="93">
        <v>2</v>
      </c>
      <c r="F51" s="93" t="s">
        <v>1444</v>
      </c>
      <c r="G51" s="597">
        <v>20.2</v>
      </c>
      <c r="H51" s="93">
        <v>40</v>
      </c>
      <c r="I51" s="93">
        <v>4</v>
      </c>
      <c r="J51" s="93">
        <f t="shared" si="0"/>
        <v>160</v>
      </c>
      <c r="K51" s="93" t="s">
        <v>1911</v>
      </c>
      <c r="L51" s="93" t="s">
        <v>1476</v>
      </c>
      <c r="M51" s="93"/>
      <c r="N51" s="93"/>
      <c r="O51" s="93" t="s">
        <v>1461</v>
      </c>
    </row>
    <row r="52" spans="1:15" ht="16.5" customHeight="1">
      <c r="A52" s="91">
        <v>43</v>
      </c>
      <c r="B52" s="598">
        <v>2</v>
      </c>
      <c r="C52" s="93" t="s">
        <v>262</v>
      </c>
      <c r="D52" s="93" t="s">
        <v>1462</v>
      </c>
      <c r="E52" s="93">
        <v>2</v>
      </c>
      <c r="F52" s="93" t="s">
        <v>37</v>
      </c>
      <c r="G52" s="597">
        <v>20.2</v>
      </c>
      <c r="H52" s="93">
        <v>40</v>
      </c>
      <c r="I52" s="93">
        <v>3</v>
      </c>
      <c r="J52" s="93">
        <f t="shared" si="0"/>
        <v>120</v>
      </c>
      <c r="K52" s="93" t="s">
        <v>1911</v>
      </c>
      <c r="L52" s="93" t="s">
        <v>1481</v>
      </c>
      <c r="M52" s="93"/>
      <c r="N52" s="93"/>
      <c r="O52" s="93" t="s">
        <v>1461</v>
      </c>
    </row>
    <row r="53" spans="1:15" ht="16.5" customHeight="1">
      <c r="A53" s="91">
        <v>44</v>
      </c>
      <c r="B53" s="598">
        <v>1</v>
      </c>
      <c r="C53" s="93" t="s">
        <v>1463</v>
      </c>
      <c r="D53" s="93" t="s">
        <v>1029</v>
      </c>
      <c r="E53" s="93">
        <v>2</v>
      </c>
      <c r="F53" s="93" t="s">
        <v>44</v>
      </c>
      <c r="G53" s="597">
        <v>20.2</v>
      </c>
      <c r="H53" s="93">
        <v>40</v>
      </c>
      <c r="I53" s="93">
        <v>1</v>
      </c>
      <c r="J53" s="93">
        <f t="shared" si="0"/>
        <v>40</v>
      </c>
      <c r="K53" s="93" t="s">
        <v>1911</v>
      </c>
      <c r="L53" s="93" t="s">
        <v>1050</v>
      </c>
      <c r="M53" s="93"/>
      <c r="N53" s="93"/>
      <c r="O53" s="93" t="s">
        <v>1464</v>
      </c>
    </row>
    <row r="54" spans="1:15" s="134" customFormat="1" ht="16.5" customHeight="1">
      <c r="A54" s="91">
        <v>45</v>
      </c>
      <c r="B54" s="598">
        <v>2</v>
      </c>
      <c r="C54" s="93" t="s">
        <v>265</v>
      </c>
      <c r="D54" s="93" t="s">
        <v>266</v>
      </c>
      <c r="E54" s="93">
        <v>2</v>
      </c>
      <c r="F54" s="93" t="s">
        <v>44</v>
      </c>
      <c r="G54" s="597">
        <v>20.2</v>
      </c>
      <c r="H54" s="93">
        <v>40</v>
      </c>
      <c r="I54" s="93">
        <v>1</v>
      </c>
      <c r="J54" s="93">
        <f t="shared" si="0"/>
        <v>40</v>
      </c>
      <c r="K54" s="93" t="s">
        <v>1911</v>
      </c>
      <c r="L54" s="93" t="s">
        <v>1050</v>
      </c>
      <c r="M54" s="93"/>
      <c r="N54" s="93"/>
      <c r="O54" s="93" t="s">
        <v>1464</v>
      </c>
    </row>
    <row r="55" spans="1:15" ht="16.5" customHeight="1">
      <c r="A55" s="91">
        <v>46</v>
      </c>
      <c r="B55" s="598">
        <v>3</v>
      </c>
      <c r="C55" s="93" t="s">
        <v>1032</v>
      </c>
      <c r="D55" s="93" t="s">
        <v>1033</v>
      </c>
      <c r="E55" s="93">
        <v>2</v>
      </c>
      <c r="F55" s="93" t="s">
        <v>37</v>
      </c>
      <c r="G55" s="597">
        <v>20.2</v>
      </c>
      <c r="H55" s="93">
        <v>40</v>
      </c>
      <c r="I55" s="93">
        <v>1</v>
      </c>
      <c r="J55" s="93">
        <f t="shared" si="0"/>
        <v>40</v>
      </c>
      <c r="K55" s="93" t="s">
        <v>1911</v>
      </c>
      <c r="L55" s="93" t="s">
        <v>1481</v>
      </c>
      <c r="M55" s="93"/>
      <c r="N55" s="93"/>
      <c r="O55" s="93" t="s">
        <v>1464</v>
      </c>
    </row>
    <row r="56" spans="1:15" ht="16.5" customHeight="1">
      <c r="A56" s="91">
        <v>47</v>
      </c>
      <c r="B56" s="598">
        <v>4</v>
      </c>
      <c r="C56" s="93" t="s">
        <v>267</v>
      </c>
      <c r="D56" s="93" t="s">
        <v>268</v>
      </c>
      <c r="E56" s="93">
        <v>2</v>
      </c>
      <c r="F56" s="93" t="s">
        <v>44</v>
      </c>
      <c r="G56" s="597">
        <v>20.2</v>
      </c>
      <c r="H56" s="93">
        <v>40</v>
      </c>
      <c r="I56" s="93">
        <v>2</v>
      </c>
      <c r="J56" s="93">
        <f t="shared" si="0"/>
        <v>80</v>
      </c>
      <c r="K56" s="93" t="s">
        <v>1911</v>
      </c>
      <c r="L56" s="93" t="s">
        <v>1050</v>
      </c>
      <c r="M56" s="93"/>
      <c r="N56" s="93"/>
      <c r="O56" s="93" t="s">
        <v>1464</v>
      </c>
    </row>
    <row r="57" spans="1:15" ht="16.5" customHeight="1">
      <c r="A57" s="91">
        <v>48</v>
      </c>
      <c r="B57" s="598">
        <v>5</v>
      </c>
      <c r="C57" s="93" t="s">
        <v>263</v>
      </c>
      <c r="D57" s="93" t="s">
        <v>264</v>
      </c>
      <c r="E57" s="93">
        <v>2</v>
      </c>
      <c r="F57" s="93" t="s">
        <v>1444</v>
      </c>
      <c r="G57" s="597">
        <v>20.2</v>
      </c>
      <c r="H57" s="93">
        <v>40</v>
      </c>
      <c r="I57" s="93">
        <v>4</v>
      </c>
      <c r="J57" s="93">
        <f t="shared" si="0"/>
        <v>160</v>
      </c>
      <c r="K57" s="93" t="s">
        <v>1911</v>
      </c>
      <c r="L57" s="93" t="s">
        <v>1050</v>
      </c>
      <c r="M57" s="93"/>
      <c r="N57" s="93"/>
      <c r="O57" s="93" t="s">
        <v>1464</v>
      </c>
    </row>
    <row r="58" spans="1:15" ht="16.5" customHeight="1">
      <c r="A58" s="91">
        <v>49</v>
      </c>
      <c r="B58" s="598">
        <v>6</v>
      </c>
      <c r="C58" s="93" t="s">
        <v>1030</v>
      </c>
      <c r="D58" s="93" t="s">
        <v>1031</v>
      </c>
      <c r="E58" s="93">
        <v>2</v>
      </c>
      <c r="F58" s="93" t="s">
        <v>44</v>
      </c>
      <c r="G58" s="597">
        <v>20.2</v>
      </c>
      <c r="H58" s="93">
        <v>40</v>
      </c>
      <c r="I58" s="93">
        <v>2</v>
      </c>
      <c r="J58" s="93">
        <f t="shared" si="0"/>
        <v>80</v>
      </c>
      <c r="K58" s="93" t="s">
        <v>1911</v>
      </c>
      <c r="L58" s="93" t="s">
        <v>1050</v>
      </c>
      <c r="M58" s="93"/>
      <c r="N58" s="93"/>
      <c r="O58" s="93" t="s">
        <v>1464</v>
      </c>
    </row>
    <row r="59" spans="1:15" ht="16.5" customHeight="1">
      <c r="A59" s="91">
        <v>50</v>
      </c>
      <c r="B59" s="596">
        <v>1</v>
      </c>
      <c r="C59" s="93" t="s">
        <v>1038</v>
      </c>
      <c r="D59" s="93" t="s">
        <v>1039</v>
      </c>
      <c r="E59" s="93">
        <v>2</v>
      </c>
      <c r="F59" s="93" t="s">
        <v>44</v>
      </c>
      <c r="G59" s="597">
        <v>20.2</v>
      </c>
      <c r="H59" s="93">
        <v>40</v>
      </c>
      <c r="I59" s="93">
        <v>2</v>
      </c>
      <c r="J59" s="93">
        <f t="shared" si="0"/>
        <v>80</v>
      </c>
      <c r="K59" s="93" t="s">
        <v>1911</v>
      </c>
      <c r="L59" s="93" t="s">
        <v>1050</v>
      </c>
      <c r="M59" s="93"/>
      <c r="N59" s="93"/>
      <c r="O59" s="93" t="s">
        <v>1465</v>
      </c>
    </row>
    <row r="60" spans="1:15" ht="16.5" customHeight="1">
      <c r="A60" s="91">
        <v>51</v>
      </c>
      <c r="B60" s="596">
        <v>2</v>
      </c>
      <c r="C60" s="93" t="s">
        <v>1466</v>
      </c>
      <c r="D60" s="93" t="s">
        <v>288</v>
      </c>
      <c r="E60" s="93">
        <v>2</v>
      </c>
      <c r="F60" s="93" t="s">
        <v>44</v>
      </c>
      <c r="G60" s="597">
        <v>20.2</v>
      </c>
      <c r="H60" s="93">
        <v>40</v>
      </c>
      <c r="I60" s="93">
        <v>2</v>
      </c>
      <c r="J60" s="93">
        <f t="shared" si="0"/>
        <v>80</v>
      </c>
      <c r="K60" s="93" t="s">
        <v>1911</v>
      </c>
      <c r="L60" s="93" t="s">
        <v>1050</v>
      </c>
      <c r="M60" s="93"/>
      <c r="N60" s="93"/>
      <c r="O60" s="93" t="s">
        <v>1465</v>
      </c>
    </row>
    <row r="61" spans="1:15" ht="16.5" customHeight="1">
      <c r="A61" s="91">
        <v>52</v>
      </c>
      <c r="B61" s="596">
        <v>3</v>
      </c>
      <c r="C61" s="93" t="s">
        <v>289</v>
      </c>
      <c r="D61" s="93" t="s">
        <v>290</v>
      </c>
      <c r="E61" s="93">
        <v>2</v>
      </c>
      <c r="F61" s="93" t="s">
        <v>37</v>
      </c>
      <c r="G61" s="597">
        <v>20.2</v>
      </c>
      <c r="H61" s="93">
        <v>40</v>
      </c>
      <c r="I61" s="93">
        <v>1</v>
      </c>
      <c r="J61" s="93">
        <f t="shared" si="0"/>
        <v>40</v>
      </c>
      <c r="K61" s="93" t="s">
        <v>1911</v>
      </c>
      <c r="L61" s="93" t="s">
        <v>1481</v>
      </c>
      <c r="M61" s="93"/>
      <c r="N61" s="93"/>
      <c r="O61" s="93" t="s">
        <v>1465</v>
      </c>
    </row>
    <row r="62" spans="1:15" ht="16.5" customHeight="1">
      <c r="A62" s="91">
        <v>53</v>
      </c>
      <c r="B62" s="596">
        <v>1</v>
      </c>
      <c r="C62" s="93" t="s">
        <v>269</v>
      </c>
      <c r="D62" s="93" t="s">
        <v>270</v>
      </c>
      <c r="E62" s="93">
        <v>2</v>
      </c>
      <c r="F62" s="93" t="s">
        <v>44</v>
      </c>
      <c r="G62" s="597">
        <v>20.2</v>
      </c>
      <c r="H62" s="93">
        <v>40</v>
      </c>
      <c r="I62" s="93">
        <v>1</v>
      </c>
      <c r="J62" s="93">
        <f t="shared" si="0"/>
        <v>40</v>
      </c>
      <c r="K62" s="93" t="s">
        <v>1911</v>
      </c>
      <c r="L62" s="93" t="s">
        <v>1050</v>
      </c>
      <c r="M62" s="93"/>
      <c r="N62" s="93"/>
      <c r="O62" s="93" t="s">
        <v>1467</v>
      </c>
    </row>
    <row r="63" spans="1:15" ht="16.5" customHeight="1">
      <c r="A63" s="91">
        <v>54</v>
      </c>
      <c r="B63" s="596">
        <v>2</v>
      </c>
      <c r="C63" s="93" t="s">
        <v>1040</v>
      </c>
      <c r="D63" s="93" t="s">
        <v>1041</v>
      </c>
      <c r="E63" s="93">
        <v>2</v>
      </c>
      <c r="F63" s="93" t="s">
        <v>44</v>
      </c>
      <c r="G63" s="597">
        <v>20.2</v>
      </c>
      <c r="H63" s="93">
        <v>40</v>
      </c>
      <c r="I63" s="93">
        <v>2</v>
      </c>
      <c r="J63" s="93">
        <f t="shared" si="0"/>
        <v>80</v>
      </c>
      <c r="K63" s="93" t="s">
        <v>1911</v>
      </c>
      <c r="L63" s="93" t="s">
        <v>1476</v>
      </c>
      <c r="M63" s="93"/>
      <c r="N63" s="93"/>
      <c r="O63" s="93" t="s">
        <v>1467</v>
      </c>
    </row>
    <row r="64" spans="1:15" ht="16.5" customHeight="1">
      <c r="A64" s="91">
        <v>55</v>
      </c>
      <c r="B64" s="596">
        <v>1</v>
      </c>
      <c r="C64" s="93" t="s">
        <v>1043</v>
      </c>
      <c r="D64" s="93" t="s">
        <v>1044</v>
      </c>
      <c r="E64" s="93">
        <v>2</v>
      </c>
      <c r="F64" s="93" t="s">
        <v>44</v>
      </c>
      <c r="G64" s="597">
        <v>20.2</v>
      </c>
      <c r="H64" s="93">
        <v>40</v>
      </c>
      <c r="I64" s="93">
        <v>2</v>
      </c>
      <c r="J64" s="93">
        <f t="shared" si="0"/>
        <v>80</v>
      </c>
      <c r="K64" s="93" t="s">
        <v>1911</v>
      </c>
      <c r="L64" s="93" t="s">
        <v>1050</v>
      </c>
      <c r="M64" s="93"/>
      <c r="N64" s="93"/>
      <c r="O64" s="93" t="s">
        <v>1468</v>
      </c>
    </row>
    <row r="65" spans="1:15" ht="16.5" customHeight="1">
      <c r="A65" s="91">
        <v>56</v>
      </c>
      <c r="B65" s="596">
        <v>2</v>
      </c>
      <c r="C65" s="93" t="s">
        <v>384</v>
      </c>
      <c r="D65" s="93" t="s">
        <v>1042</v>
      </c>
      <c r="E65" s="93">
        <v>2</v>
      </c>
      <c r="F65" s="93" t="s">
        <v>37</v>
      </c>
      <c r="G65" s="597">
        <v>20.2</v>
      </c>
      <c r="H65" s="93">
        <v>40</v>
      </c>
      <c r="I65" s="93">
        <v>1</v>
      </c>
      <c r="J65" s="93">
        <f t="shared" si="0"/>
        <v>40</v>
      </c>
      <c r="K65" s="93" t="s">
        <v>1911</v>
      </c>
      <c r="L65" s="93" t="s">
        <v>1481</v>
      </c>
      <c r="M65" s="93"/>
      <c r="N65" s="93"/>
      <c r="O65" s="93" t="s">
        <v>1468</v>
      </c>
    </row>
    <row r="66" spans="1:15" ht="16.5" customHeight="1">
      <c r="A66" s="91">
        <v>57</v>
      </c>
      <c r="B66" s="596">
        <v>3</v>
      </c>
      <c r="C66" s="93" t="s">
        <v>553</v>
      </c>
      <c r="D66" s="93" t="s">
        <v>554</v>
      </c>
      <c r="E66" s="93">
        <v>2</v>
      </c>
      <c r="F66" s="93" t="s">
        <v>37</v>
      </c>
      <c r="G66" s="597">
        <v>20.2</v>
      </c>
      <c r="H66" s="93">
        <v>40</v>
      </c>
      <c r="I66" s="93">
        <v>1</v>
      </c>
      <c r="J66" s="93">
        <f t="shared" si="0"/>
        <v>40</v>
      </c>
      <c r="K66" s="93" t="s">
        <v>1911</v>
      </c>
      <c r="L66" s="93" t="s">
        <v>1481</v>
      </c>
      <c r="M66" s="93"/>
      <c r="N66" s="93"/>
      <c r="O66" s="93" t="s">
        <v>1468</v>
      </c>
    </row>
    <row r="67" spans="1:15" ht="16.5" customHeight="1">
      <c r="A67" s="91">
        <v>58</v>
      </c>
      <c r="B67" s="596">
        <v>1</v>
      </c>
      <c r="C67" s="93" t="s">
        <v>334</v>
      </c>
      <c r="D67" s="93" t="s">
        <v>335</v>
      </c>
      <c r="E67" s="93">
        <v>2</v>
      </c>
      <c r="F67" s="93" t="s">
        <v>44</v>
      </c>
      <c r="G67" s="597">
        <v>20.2</v>
      </c>
      <c r="H67" s="93">
        <v>40</v>
      </c>
      <c r="I67" s="93">
        <v>5</v>
      </c>
      <c r="J67" s="93">
        <f t="shared" si="0"/>
        <v>200</v>
      </c>
      <c r="K67" s="93" t="s">
        <v>1911</v>
      </c>
      <c r="L67" s="93" t="s">
        <v>1476</v>
      </c>
      <c r="M67" s="93"/>
      <c r="N67" s="93"/>
      <c r="O67" s="93" t="s">
        <v>1469</v>
      </c>
    </row>
    <row r="68" spans="1:15" ht="16.5" customHeight="1">
      <c r="A68" s="91">
        <v>59</v>
      </c>
      <c r="B68" s="596">
        <v>1</v>
      </c>
      <c r="C68" s="93" t="s">
        <v>1470</v>
      </c>
      <c r="D68" s="93" t="s">
        <v>1045</v>
      </c>
      <c r="E68" s="93">
        <v>2</v>
      </c>
      <c r="F68" s="93" t="s">
        <v>37</v>
      </c>
      <c r="G68" s="597">
        <v>20.2</v>
      </c>
      <c r="H68" s="93">
        <v>40</v>
      </c>
      <c r="I68" s="93">
        <v>3</v>
      </c>
      <c r="J68" s="93">
        <f t="shared" si="0"/>
        <v>120</v>
      </c>
      <c r="K68" s="93" t="s">
        <v>1911</v>
      </c>
      <c r="L68" s="93" t="s">
        <v>1481</v>
      </c>
      <c r="M68" s="93"/>
      <c r="N68" s="93"/>
      <c r="O68" s="93" t="s">
        <v>1471</v>
      </c>
    </row>
    <row r="69" spans="1:15" ht="16.5" customHeight="1">
      <c r="A69" s="91">
        <v>60</v>
      </c>
      <c r="B69" s="598">
        <v>2</v>
      </c>
      <c r="C69" s="93" t="s">
        <v>336</v>
      </c>
      <c r="D69" s="93" t="s">
        <v>337</v>
      </c>
      <c r="E69" s="93">
        <v>2</v>
      </c>
      <c r="F69" s="93" t="s">
        <v>44</v>
      </c>
      <c r="G69" s="597">
        <v>20.2</v>
      </c>
      <c r="H69" s="93">
        <v>40</v>
      </c>
      <c r="I69" s="93">
        <v>3</v>
      </c>
      <c r="J69" s="93">
        <f t="shared" si="0"/>
        <v>120</v>
      </c>
      <c r="K69" s="93" t="s">
        <v>1911</v>
      </c>
      <c r="L69" s="93" t="s">
        <v>1050</v>
      </c>
      <c r="M69" s="93"/>
      <c r="N69" s="93"/>
      <c r="O69" s="93" t="s">
        <v>1471</v>
      </c>
    </row>
    <row r="70" spans="1:15" s="134" customFormat="1" ht="16.5" customHeight="1">
      <c r="A70" s="91">
        <v>61</v>
      </c>
      <c r="B70" s="596">
        <v>3</v>
      </c>
      <c r="C70" s="93" t="s">
        <v>1046</v>
      </c>
      <c r="D70" s="93" t="s">
        <v>1047</v>
      </c>
      <c r="E70" s="93">
        <v>2</v>
      </c>
      <c r="F70" s="93" t="s">
        <v>1444</v>
      </c>
      <c r="G70" s="597">
        <v>20.2</v>
      </c>
      <c r="H70" s="93">
        <v>40</v>
      </c>
      <c r="I70" s="93">
        <v>3</v>
      </c>
      <c r="J70" s="93">
        <f t="shared" si="0"/>
        <v>120</v>
      </c>
      <c r="K70" s="93" t="s">
        <v>1911</v>
      </c>
      <c r="L70" s="93" t="s">
        <v>1050</v>
      </c>
      <c r="M70" s="93"/>
      <c r="N70" s="93"/>
      <c r="O70" s="93" t="s">
        <v>1471</v>
      </c>
    </row>
    <row r="71" spans="1:15" ht="16.5" customHeight="1">
      <c r="A71" s="91">
        <v>62</v>
      </c>
      <c r="B71" s="596">
        <v>1</v>
      </c>
      <c r="C71" s="93" t="s">
        <v>275</v>
      </c>
      <c r="D71" s="93" t="s">
        <v>276</v>
      </c>
      <c r="E71" s="93">
        <v>2</v>
      </c>
      <c r="F71" s="93" t="s">
        <v>37</v>
      </c>
      <c r="G71" s="597">
        <v>20.2</v>
      </c>
      <c r="H71" s="93">
        <v>40</v>
      </c>
      <c r="I71" s="93">
        <v>1</v>
      </c>
      <c r="J71" s="93">
        <f t="shared" si="0"/>
        <v>40</v>
      </c>
      <c r="K71" s="93" t="s">
        <v>1911</v>
      </c>
      <c r="L71" s="93" t="s">
        <v>1481</v>
      </c>
      <c r="M71" s="93"/>
      <c r="N71" s="93"/>
      <c r="O71" s="93" t="s">
        <v>1472</v>
      </c>
    </row>
    <row r="72" spans="1:15" ht="16.5" customHeight="1">
      <c r="A72" s="91">
        <v>63</v>
      </c>
      <c r="B72" s="596">
        <v>1</v>
      </c>
      <c r="C72" s="93" t="s">
        <v>367</v>
      </c>
      <c r="D72" s="93" t="s">
        <v>1473</v>
      </c>
      <c r="E72" s="93">
        <v>2</v>
      </c>
      <c r="F72" s="93" t="s">
        <v>44</v>
      </c>
      <c r="G72" s="597">
        <v>20.2</v>
      </c>
      <c r="H72" s="93">
        <v>40</v>
      </c>
      <c r="I72" s="93">
        <v>2</v>
      </c>
      <c r="J72" s="93">
        <f t="shared" si="0"/>
        <v>80</v>
      </c>
      <c r="K72" s="93" t="s">
        <v>1911</v>
      </c>
      <c r="L72" s="93" t="s">
        <v>1476</v>
      </c>
      <c r="M72" s="93"/>
      <c r="N72" s="93"/>
      <c r="O72" s="93" t="s">
        <v>1474</v>
      </c>
    </row>
    <row r="73" spans="1:15" ht="16.5" customHeight="1">
      <c r="A73" s="91">
        <v>64</v>
      </c>
      <c r="B73" s="598">
        <v>2</v>
      </c>
      <c r="C73" s="93" t="s">
        <v>1475</v>
      </c>
      <c r="D73" s="93" t="s">
        <v>1048</v>
      </c>
      <c r="E73" s="93">
        <v>2</v>
      </c>
      <c r="F73" s="93" t="s">
        <v>37</v>
      </c>
      <c r="G73" s="597">
        <v>0.6</v>
      </c>
      <c r="H73" s="93">
        <v>60</v>
      </c>
      <c r="I73" s="93">
        <v>8</v>
      </c>
      <c r="J73" s="93">
        <f t="shared" si="0"/>
        <v>480</v>
      </c>
      <c r="K73" s="93" t="s">
        <v>1911</v>
      </c>
      <c r="L73" s="93" t="s">
        <v>1482</v>
      </c>
      <c r="M73" s="93"/>
      <c r="N73" s="93"/>
      <c r="O73" s="93" t="s">
        <v>1474</v>
      </c>
    </row>
    <row r="74" spans="1:15" ht="16.5" customHeight="1">
      <c r="A74" s="91">
        <v>65</v>
      </c>
      <c r="B74" s="598">
        <v>1</v>
      </c>
      <c r="C74" s="93" t="s">
        <v>1051</v>
      </c>
      <c r="D74" s="93" t="s">
        <v>1477</v>
      </c>
      <c r="E74" s="93">
        <v>3</v>
      </c>
      <c r="F74" s="93" t="s">
        <v>37</v>
      </c>
      <c r="G74" s="597">
        <v>30.3</v>
      </c>
      <c r="H74" s="93">
        <v>60</v>
      </c>
      <c r="I74" s="93">
        <v>4</v>
      </c>
      <c r="J74" s="93">
        <f t="shared" si="0"/>
        <v>240</v>
      </c>
      <c r="K74" s="93" t="s">
        <v>1911</v>
      </c>
      <c r="L74" s="93" t="s">
        <v>1050</v>
      </c>
      <c r="M74" s="93"/>
      <c r="N74" s="93"/>
      <c r="O74" s="93" t="s">
        <v>1478</v>
      </c>
    </row>
    <row r="75" spans="1:15" ht="16.5" customHeight="1">
      <c r="A75" s="91">
        <v>66</v>
      </c>
      <c r="B75" s="598">
        <v>1</v>
      </c>
      <c r="C75" s="93" t="s">
        <v>371</v>
      </c>
      <c r="D75" s="93" t="s">
        <v>372</v>
      </c>
      <c r="E75" s="93">
        <v>4</v>
      </c>
      <c r="F75" s="93" t="s">
        <v>37</v>
      </c>
      <c r="G75" s="597">
        <v>42.36</v>
      </c>
      <c r="H75" s="93">
        <v>78</v>
      </c>
      <c r="I75" s="93">
        <v>8</v>
      </c>
      <c r="J75" s="93">
        <f>I75*H75</f>
        <v>624</v>
      </c>
      <c r="K75" s="93" t="s">
        <v>1911</v>
      </c>
      <c r="L75" s="93" t="s">
        <v>1482</v>
      </c>
      <c r="M75" s="93"/>
      <c r="N75" s="93"/>
      <c r="O75" s="93" t="s">
        <v>1479</v>
      </c>
    </row>
    <row r="76" spans="1:15" ht="16.5" customHeight="1">
      <c r="A76" s="91">
        <v>67</v>
      </c>
      <c r="B76" s="598">
        <v>1</v>
      </c>
      <c r="C76" s="93" t="s">
        <v>140</v>
      </c>
      <c r="D76" s="93" t="s">
        <v>291</v>
      </c>
      <c r="E76" s="93">
        <v>2</v>
      </c>
      <c r="F76" s="93" t="s">
        <v>37</v>
      </c>
      <c r="G76" s="597">
        <v>20.2</v>
      </c>
      <c r="H76" s="93">
        <v>40</v>
      </c>
      <c r="I76" s="93">
        <v>8</v>
      </c>
      <c r="J76" s="93">
        <f>I76*H76</f>
        <v>320</v>
      </c>
      <c r="K76" s="93" t="s">
        <v>1911</v>
      </c>
      <c r="L76" s="93" t="s">
        <v>1482</v>
      </c>
      <c r="M76" s="93"/>
      <c r="N76" s="93"/>
      <c r="O76" s="93" t="s">
        <v>1480</v>
      </c>
    </row>
    <row r="77" spans="1:15" ht="15" customHeight="1">
      <c r="A77" s="506"/>
      <c r="B77" s="506"/>
      <c r="C77" s="98" t="s">
        <v>313</v>
      </c>
      <c r="D77" s="93"/>
      <c r="E77" s="93"/>
      <c r="F77" s="93"/>
      <c r="G77" s="93"/>
      <c r="H77" s="93"/>
      <c r="I77" s="98">
        <f>SUM(I10:I76)</f>
        <v>154</v>
      </c>
      <c r="J77" s="98">
        <f>SUM(J10:J76)</f>
        <v>6704</v>
      </c>
      <c r="K77" s="93"/>
      <c r="L77" s="93"/>
      <c r="M77" s="93"/>
      <c r="N77" s="93"/>
      <c r="O77" s="93"/>
    </row>
  </sheetData>
  <mergeCells count="20">
    <mergeCell ref="A2:D2"/>
    <mergeCell ref="M2:O2"/>
    <mergeCell ref="A3:D3"/>
    <mergeCell ref="L3:O3"/>
    <mergeCell ref="A5:O5"/>
    <mergeCell ref="A7:A9"/>
    <mergeCell ref="B7:B9"/>
    <mergeCell ref="C7:C9"/>
    <mergeCell ref="D7:D9"/>
    <mergeCell ref="E7:E9"/>
    <mergeCell ref="F7:F9"/>
    <mergeCell ref="M7:M9"/>
    <mergeCell ref="N7:N9"/>
    <mergeCell ref="O7:O9"/>
    <mergeCell ref="G7:G9"/>
    <mergeCell ref="H7:H9"/>
    <mergeCell ref="I7:I9"/>
    <mergeCell ref="J7:J9"/>
    <mergeCell ref="K7:K9"/>
    <mergeCell ref="L7:L9"/>
  </mergeCells>
  <printOptions horizontalCentered="1"/>
  <pageMargins left="0" right="0" top="0.5" bottom="0.5" header="0" footer="0.40748031499999998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Phụ lục 1</vt:lpstr>
      <vt:lpstr>Phụ lục 2</vt:lpstr>
      <vt:lpstr>Phụ lục 3</vt:lpstr>
      <vt:lpstr>Phụ lục 4</vt:lpstr>
      <vt:lpstr>Phụ lục 5</vt:lpstr>
      <vt:lpstr>Phụ lục 6</vt:lpstr>
      <vt:lpstr>Phụ lục 7</vt:lpstr>
      <vt:lpstr>Phụ lục 8</vt:lpstr>
      <vt:lpstr>Phụ lục 9</vt:lpstr>
      <vt:lpstr>'Phụ lục 1'!Print_Titles</vt:lpstr>
      <vt:lpstr>'Phụ lục 2'!Print_Titles</vt:lpstr>
      <vt:lpstr>'Phụ lục 3'!Print_Titles</vt:lpstr>
      <vt:lpstr>'Phụ lục 4'!Print_Titles</vt:lpstr>
      <vt:lpstr>'Phụ lục 5'!Print_Titles</vt:lpstr>
      <vt:lpstr>'Phụ lục 6'!Print_Titles</vt:lpstr>
      <vt:lpstr>'Phụ lục 7'!Print_Titles</vt:lpstr>
      <vt:lpstr>'Phụ lục 8'!Print_Titles</vt:lpstr>
      <vt:lpstr>'Phụ lục 9'!Print_Titles</vt:lpstr>
    </vt:vector>
  </TitlesOfParts>
  <Company>itfriend.org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Administrator</cp:lastModifiedBy>
  <cp:lastPrinted>2023-08-07T01:26:07Z</cp:lastPrinted>
  <dcterms:created xsi:type="dcterms:W3CDTF">2016-01-04T03:42:53Z</dcterms:created>
  <dcterms:modified xsi:type="dcterms:W3CDTF">2023-11-28T02:05:19Z</dcterms:modified>
</cp:coreProperties>
</file>